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2"/>
  </bookViews>
  <sheets>
    <sheet name="Weekly Timesheet" sheetId="1" state="visible" r:id="rId2"/>
    <sheet name="Bi-weekly Timesheet" sheetId="2" state="visible" r:id="rId3"/>
    <sheet name="Monthly Timesheet" sheetId="3" state="visible" r:id="rId4"/>
    <sheet name="Data" sheetId="4" state="visible" r:id="rId5"/>
  </sheets>
  <definedNames>
    <definedName function="false" hidden="false" name="DateCalc" vbProcedure="false">Data!$C$2:INDEX(Data!$C$2:$C$32,DAY(DATE('Weekly Timesheet'!$C$9,MATCH('Weekly Timesheet'!$D$9,Data!$B$2:$B$13,0)+1,0)))</definedName>
    <definedName function="false" hidden="false" localSheetId="1" name="DateCalc" vbProcedure="false">Data!$C$2:INDEX(Data!$C$2:$C$32,DAY(DATE('Bi-weekly Timesheet'!$C$9,MATCH('Bi-weekly Timesheet'!$D$9,Data!$B$2:$B$13,0)+1,0)))</definedName>
    <definedName function="false" hidden="false" localSheetId="2" name="DateCalc" vbProcedure="false">Data!$C$2:INDEX(Data!$C$2:$C$32,DAY(DATE('Monthly Timesheet'!$C$9,MATCH('Monthly Timesheet'!$D$9,Data!$B$2:$B$13,0)+1,0)))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<sst xmlns="http://schemas.openxmlformats.org/spreadsheetml/2006/main" count="113" uniqueCount="61">
  <si>
    <t>Weekly TimeSheet Calculator</t>
  </si>
  <si>
    <t>Wayne Enterprise</t>
  </si>
  <si>
    <t>How to use this template</t>
  </si>
  <si>
    <t>Employee Name:</t>
  </si>
  <si>
    <t>Alfred Pennyworth</t>
  </si>
  <si>
    <t>Department:</t>
  </si>
  <si>
    <t>Housekeeping</t>
  </si>
  <si>
    <t>Visit TrumpExcel.com for more Excel Templates</t>
  </si>
  <si>
    <t>First Line Manager:</t>
  </si>
  <si>
    <t>Bruce Wayne</t>
  </si>
  <si>
    <t>Year</t>
  </si>
  <si>
    <t>Month</t>
  </si>
  <si>
    <t>Date</t>
  </si>
  <si>
    <t>Weekend</t>
  </si>
  <si>
    <t>February</t>
  </si>
  <si>
    <t>Sat &amp; Sun</t>
  </si>
  <si>
    <t>Start Time</t>
  </si>
  <si>
    <t>Regular Hours</t>
  </si>
  <si>
    <t>Regular Pay (hourly)</t>
  </si>
  <si>
    <t>Overtime Pay (hourly)</t>
  </si>
  <si>
    <t>Day</t>
  </si>
  <si>
    <t>In Time</t>
  </si>
  <si>
    <t>Out Time</t>
  </si>
  <si>
    <t>Break Hrs</t>
  </si>
  <si>
    <t>Regular Hrs</t>
  </si>
  <si>
    <t>OT Hours</t>
  </si>
  <si>
    <t>Total Pay</t>
  </si>
  <si>
    <t>Weekly Summary</t>
  </si>
  <si>
    <t>[Company Name]</t>
  </si>
  <si>
    <t>July</t>
  </si>
  <si>
    <t>Bi-weekly Summary</t>
  </si>
  <si>
    <t>Monthly TimeSheet Calculator</t>
  </si>
  <si>
    <t>Monthly Summary</t>
  </si>
  <si>
    <t>Years</t>
  </si>
  <si>
    <t>Months</t>
  </si>
  <si>
    <t>Days</t>
  </si>
  <si>
    <t>Check Box</t>
  </si>
  <si>
    <t>January</t>
  </si>
  <si>
    <t>No Weekend</t>
  </si>
  <si>
    <t>March</t>
  </si>
  <si>
    <t>Sun &amp; Mon</t>
  </si>
  <si>
    <t>April</t>
  </si>
  <si>
    <t>Mon &amp; Tue</t>
  </si>
  <si>
    <t>May</t>
  </si>
  <si>
    <t>Tue &amp; Wed</t>
  </si>
  <si>
    <t>June</t>
  </si>
  <si>
    <t>Wed &amp; Thu</t>
  </si>
  <si>
    <t>Thu &amp; Fri</t>
  </si>
  <si>
    <t>August</t>
  </si>
  <si>
    <t>Fri &amp; Sat</t>
  </si>
  <si>
    <t>September</t>
  </si>
  <si>
    <t>Mon Only</t>
  </si>
  <si>
    <t>October</t>
  </si>
  <si>
    <t>Tue Only</t>
  </si>
  <si>
    <t>November</t>
  </si>
  <si>
    <t>Wed Only</t>
  </si>
  <si>
    <t>December</t>
  </si>
  <si>
    <t>Thu Only</t>
  </si>
  <si>
    <t>Fri Only</t>
  </si>
  <si>
    <t>Sat Only</t>
  </si>
  <si>
    <t>Sun Only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</si>
</sst>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H:MM"/>
    <numFmt numFmtId="166" formatCode="0.000"/>
    <numFmt numFmtId="167" formatCode="DDD"/>
    <numFmt numFmtId="168" formatCode="DD"/>
    <numFmt numFmtId="169" formatCode="0.0"/>
    <numFmt numFmtId="170" formatCode="M/D/YYYY"/>
  </numFmts>
  <fonts count="16">
    <font>
      <sz val="10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6"/>
      <color rgb="FF2F5597"/>
      <name val="Verdana"/>
      <family val="2"/>
      <charset val="1"/>
    </font>
    <font>
      <sz val="12"/>
      <color rgb="FF333F50"/>
      <name val="Verdana"/>
      <family val="2"/>
      <charset val="1"/>
    </font>
    <font>
      <sz val="10"/>
      <color rgb="FF0563C1"/>
      <name val="Verdana"/>
      <family val="2"/>
      <charset val="1"/>
    </font>
    <font>
      <u val="single"/>
      <sz val="10"/>
      <color rgb="FF0563C1"/>
      <name val="Verdana"/>
      <family val="2"/>
      <charset val="1"/>
    </font>
    <font>
      <i val="true"/>
      <sz val="9"/>
      <color rgb="FF000000"/>
      <name val="Verdana"/>
      <family val="2"/>
      <charset val="1"/>
    </font>
    <font>
      <i val="true"/>
      <sz val="9"/>
      <color rgb="FF1F4E79"/>
      <name val="Verdana"/>
      <family val="2"/>
      <charset val="1"/>
    </font>
    <font>
      <sz val="9"/>
      <color rgb="FF000000"/>
      <name val="Verdana"/>
      <family val="2"/>
      <charset val="1"/>
    </font>
    <font>
      <b val="true"/>
      <sz val="9"/>
      <color rgb="FF2F5597"/>
      <name val="Verdana"/>
      <family val="2"/>
      <charset val="1"/>
    </font>
    <font>
      <sz val="8"/>
      <color rgb="FF000000"/>
      <name val="Verdana"/>
      <family val="2"/>
      <charset val="1"/>
    </font>
    <font>
      <b val="true"/>
      <sz val="10"/>
      <color rgb="FF2F5597"/>
      <name val="Verdana"/>
      <family val="2"/>
      <charset val="1"/>
    </font>
    <font>
      <sz val="8"/>
      <color rgb="FF000000"/>
      <name val="Segoe UI"/>
      <family val="0"/>
      <charset val="1"/>
    </font>
    <font>
      <i val="true"/>
      <sz val="10"/>
      <color rgb="FF000000"/>
      <name val="Verdan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BE5D6"/>
        <bgColor rgb="FFFFFFFF"/>
      </patternFill>
    </fill>
    <fill>
      <patternFill patternType="solid">
        <fgColor rgb="FFBDD7EE"/>
        <bgColor rgb="FF99CCFF"/>
      </patternFill>
    </fill>
    <fill>
      <patternFill patternType="solid">
        <fgColor rgb="FFF7C1C9"/>
        <bgColor rgb="FFFFC5C5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2E75B6"/>
      </left>
      <right style="thin">
        <color rgb="FF2E75B6"/>
      </right>
      <top style="thin">
        <color rgb="FF2E75B6"/>
      </top>
      <bottom style="double">
        <color rgb="FF2E75B6"/>
      </bottom>
      <diagonal/>
    </border>
    <border diagonalUp="false" diagonalDown="false">
      <left/>
      <right/>
      <top/>
      <bottom style="thin">
        <color rgb="FF808080"/>
      </bottom>
      <diagonal/>
    </border>
    <border diagonalUp="false" diagonalDown="false">
      <left style="thin">
        <color rgb="FF2E75B6"/>
      </left>
      <right style="thin">
        <color rgb="FF2E75B6"/>
      </right>
      <top style="thin">
        <color rgb="FF2E75B6"/>
      </top>
      <bottom style="thin">
        <color rgb="FF2E75B6"/>
      </bottom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BFBFBF"/>
      </bottom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 diagonalUp="false" diagonalDown="false"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 diagonalUp="false" diagonalDown="false">
      <left/>
      <right/>
      <top style="double"/>
      <bottom/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double">
        <color rgb="FFBFBFBF"/>
      </bottom>
      <diagonal/>
    </border>
    <border diagonalUp="false" diagonalDown="false">
      <left style="hair">
        <color rgb="FFBFBFBF"/>
      </left>
      <right style="hair">
        <color rgb="FFBFBFBF"/>
      </right>
      <top style="hair">
        <color rgb="FFBFBFBF"/>
      </top>
      <bottom style="hair">
        <color rgb="FFBFBFB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1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3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dxfs count="14"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  <dxf>
      <font>
        <sz val="10"/>
        <color rgb="FF000000"/>
        <name val="Verdana"/>
        <family val="2"/>
        <charset val="1"/>
      </font>
      <fill>
        <patternFill>
          <bgColor rgb="FFFFC5C5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BE5D6"/>
      <rgbColor rgb="FFCCFFFF"/>
      <rgbColor rgb="FF660066"/>
      <rgbColor rgb="FFFF8080"/>
      <rgbColor rgb="FF0563C1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7C1C9"/>
      <rgbColor rgb="FFCC99FF"/>
      <rgbColor rgb="FFFFC5C5"/>
      <rgbColor rgb="FF2E75B6"/>
      <rgbColor rgb="FF33CCCC"/>
      <rgbColor rgb="FF99CC00"/>
      <rgbColor rgb="FFFFCC00"/>
      <rgbColor rgb="FFFF9900"/>
      <rgbColor rgb="FFFF6600"/>
      <rgbColor rgb="FF2F5597"/>
      <rgbColor rgb="FF969696"/>
      <rgbColor rgb="FF003366"/>
      <rgbColor rgb="FF339966"/>
      <rgbColor rgb="FF003300"/>
      <rgbColor rgb="FF333300"/>
      <rgbColor rgb="FF993300"/>
      <rgbColor rgb="FF993366"/>
      <rgbColor rgb="FF1F4E79"/>
      <rgbColor rgb="FF333F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trumpexcel.com/2015/07/employee-timesheet-calculator-template" TargetMode="External"/><Relationship Id="rId2" Type="http://schemas.openxmlformats.org/officeDocument/2006/relationships/hyperlink" Target="http://trumpexcel.com/excel-templates/" TargetMode="External"/><Relationship Id="rId3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www.trumpexcel.com/2015/07/employee-timesheet-calculator-template" TargetMode="External"/><Relationship Id="rId2" Type="http://schemas.openxmlformats.org/officeDocument/2006/relationships/hyperlink" Target="http://trumpexcel.com/excel-templates/" TargetMode="External"/><Relationship Id="rId3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://www.trumpexcel.com/2015/07/employee-timesheet-calculator-template" TargetMode="External"/><Relationship Id="rId2" Type="http://schemas.openxmlformats.org/officeDocument/2006/relationships/hyperlink" Target="http://trumpexcel.com/excel-templates/" TargetMode="External"/><Relationship Id="rId3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L24"/>
  <sheetViews>
    <sheetView windowProtection="false"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D16" activeCellId="0" sqref="D16"/>
    </sheetView>
  </sheetViews>
  <sheetFormatPr defaultRowHeight="12.75"/>
  <cols>
    <col collapsed="false" hidden="false" max="1" min="1" style="0" width="0.875"/>
    <col collapsed="false" hidden="false" max="2" min="2" style="0" width="7.25446428571429"/>
    <col collapsed="false" hidden="false" max="3" min="3" style="0" width="8.62053571428571"/>
    <col collapsed="false" hidden="false" max="9" min="4" style="0" width="11.625"/>
    <col collapsed="false" hidden="false" max="10" min="10" style="0" width="22.1294642857143"/>
    <col collapsed="false" hidden="false" max="11" min="11" style="0" width="12.3794642857143"/>
    <col collapsed="false" hidden="false" max="12" min="12" style="0" width="17.875"/>
    <col collapsed="false" hidden="false" max="13" min="13" style="0" width="19.2544642857143"/>
    <col collapsed="false" hidden="false" max="1025" min="14" style="0" width="8.58928571428571"/>
  </cols>
  <sheetData>
    <row r="1" customFormat="false" ht="25.5" hidden="false" customHeight="true" outlineLevel="0" collapsed="false">
      <c r="B1" s="1" t="s">
        <v>0</v>
      </c>
      <c r="C1" s="1"/>
      <c r="D1" s="1"/>
      <c r="E1" s="1"/>
      <c r="F1" s="1"/>
      <c r="G1" s="1"/>
      <c r="H1" s="1"/>
      <c r="J1" s="2"/>
    </row>
    <row r="2" s="2" customFormat="true" ht="25.5" hidden="false" customHeight="true" outlineLevel="0" collapsed="false">
      <c r="B2" s="3" t="s">
        <v>1</v>
      </c>
      <c r="C2" s="3"/>
      <c r="D2" s="3"/>
      <c r="E2" s="3"/>
      <c r="F2" s="3"/>
      <c r="G2" s="3"/>
      <c r="H2" s="3"/>
      <c r="J2" s="4" t="s">
        <v>2</v>
      </c>
    </row>
    <row r="3" customFormat="false" ht="18.75" hidden="false" customHeight="true" outlineLevel="0" collapsed="false">
      <c r="B3" s="5" t="s">
        <v>3</v>
      </c>
      <c r="C3" s="5"/>
      <c r="D3" s="6" t="s">
        <v>4</v>
      </c>
      <c r="E3" s="6"/>
      <c r="F3" s="6"/>
      <c r="G3" s="6"/>
    </row>
    <row r="4" customFormat="false" ht="18.75" hidden="false" customHeight="true" outlineLevel="0" collapsed="false">
      <c r="B4" s="5" t="s">
        <v>5</v>
      </c>
      <c r="C4" s="5"/>
      <c r="D4" s="6" t="s">
        <v>6</v>
      </c>
      <c r="E4" s="6"/>
      <c r="F4" s="6"/>
      <c r="G4" s="6"/>
      <c r="J4" s="7" t="s">
        <v>7</v>
      </c>
    </row>
    <row r="5" customFormat="false" ht="18.75" hidden="false" customHeight="true" outlineLevel="0" collapsed="false">
      <c r="B5" s="5" t="s">
        <v>8</v>
      </c>
      <c r="C5" s="5"/>
      <c r="D5" s="6" t="s">
        <v>9</v>
      </c>
      <c r="E5" s="6"/>
      <c r="F5" s="6"/>
      <c r="G5" s="6"/>
      <c r="J5" s="7"/>
    </row>
    <row r="6" customFormat="false" ht="13.5" hidden="false" customHeight="false" outlineLevel="0" collapsed="false">
      <c r="B6" s="8"/>
      <c r="C6" s="9"/>
      <c r="D6" s="9"/>
    </row>
    <row r="7" customFormat="false" ht="12.75" hidden="false" customHeight="false" outlineLevel="0" collapsed="false">
      <c r="B7" s="8"/>
      <c r="C7" s="9"/>
      <c r="D7" s="9"/>
    </row>
    <row r="8" customFormat="false" ht="12.75" hidden="false" customHeight="false" outlineLevel="0" collapsed="false">
      <c r="C8" s="10" t="s">
        <v>10</v>
      </c>
      <c r="D8" s="10" t="s">
        <v>11</v>
      </c>
      <c r="E8" s="10" t="s">
        <v>12</v>
      </c>
      <c r="F8" s="11" t="s">
        <v>13</v>
      </c>
    </row>
    <row r="9" customFormat="false" ht="12.75" hidden="false" customHeight="false" outlineLevel="0" collapsed="false">
      <c r="C9" s="12" t="n">
        <v>2017</v>
      </c>
      <c r="D9" s="12" t="s">
        <v>14</v>
      </c>
      <c r="E9" s="12" t="n">
        <v>1</v>
      </c>
      <c r="F9" s="12" t="s">
        <v>15</v>
      </c>
    </row>
    <row r="10" customFormat="false" ht="12.75" hidden="false" customHeight="false" outlineLevel="0" collapsed="false">
      <c r="C10" s="13"/>
      <c r="D10" s="13"/>
      <c r="G10" s="13"/>
      <c r="H10" s="13"/>
    </row>
    <row r="11" customFormat="false" ht="27" hidden="false" customHeight="true" outlineLevel="0" collapsed="false">
      <c r="C11" s="14" t="s">
        <v>16</v>
      </c>
      <c r="D11" s="14" t="s">
        <v>17</v>
      </c>
      <c r="E11" s="14" t="s">
        <v>18</v>
      </c>
      <c r="F11" s="14" t="s">
        <v>19</v>
      </c>
    </row>
    <row r="12" customFormat="false" ht="12.75" hidden="false" customHeight="false" outlineLevel="0" collapsed="false">
      <c r="C12" s="15" t="n">
        <v>0.375</v>
      </c>
      <c r="D12" s="16" t="n">
        <v>6</v>
      </c>
      <c r="E12" s="16" t="n">
        <v>30</v>
      </c>
      <c r="F12" s="16" t="n">
        <v>50</v>
      </c>
      <c r="K12" s="17"/>
      <c r="L12" s="18"/>
    </row>
    <row r="13" customFormat="false" ht="12.75" hidden="false" customHeight="false" outlineLevel="0" collapsed="false">
      <c r="I13" s="19"/>
    </row>
    <row r="15" customFormat="false" ht="13.5" hidden="false" customHeight="false" outlineLevel="0" collapsed="false">
      <c r="B15" s="20" t="s">
        <v>20</v>
      </c>
      <c r="C15" s="20" t="s">
        <v>12</v>
      </c>
      <c r="D15" s="20" t="s">
        <v>21</v>
      </c>
      <c r="E15" s="20" t="s">
        <v>22</v>
      </c>
      <c r="F15" s="20" t="s">
        <v>23</v>
      </c>
      <c r="G15" s="20" t="s">
        <v>24</v>
      </c>
      <c r="H15" s="20" t="s">
        <v>25</v>
      </c>
      <c r="I15" s="20" t="s">
        <v>26</v>
      </c>
    </row>
    <row r="16" customFormat="false" ht="13.5" hidden="false" customHeight="false" outlineLevel="0" collapsed="false">
      <c r="B16" s="21" t="n">
        <f aca="false">DATE($C$9,MATCH($D$9,Data!$B$2:$B$13,0),'Weekly Timesheet'!$E$9)</f>
        <v>42767</v>
      </c>
      <c r="C16" s="22" t="n">
        <f aca="false">DATE($C$9,MATCH($D$9,Data!$B$2:$B$13,0),'Weekly Timesheet'!$E$9)</f>
        <v>42767</v>
      </c>
      <c r="D16" s="23" t="n">
        <v>0.375</v>
      </c>
      <c r="E16" s="23" t="n">
        <v>0.75</v>
      </c>
      <c r="F16" s="24" t="n">
        <v>1</v>
      </c>
      <c r="G16" s="24" t="n">
        <f aca="false">IFERROR(IF(AND(D16&lt;&gt;"",E16&lt;&gt;""),IF(D16&gt;$C$12+TIME($D$12,($D$12-INT($D$12))*60,0),0,IF(E16&gt;$C$12+TIME($D$12,($D$12-INT($D$12))*60,0),MIN(TIME($D$12,($D$12-INT($D$12))*60,0),($C$12+TIME($D$12,($D$12-INT($D$12))*60,0)-D16)),MIN(IF((E16-$C$12)&lt;0,0,(E16-$C$12)),(E16-D16))))*24,"")-F16,"")</f>
        <v>5</v>
      </c>
      <c r="H16" s="24" t="n">
        <f aca="false">IF(AND(D16&lt;&gt;"",E16&lt;&gt;""),((IF(D16&lt;$C$12,MIN($C$12-D16,E16-D16),0)+IF(E16&gt;$C$12+TIME($D$12,($D$12-INT($D$12))*60,0),MIN((E16-$C$12-TIME($D$12,($D$12-INT($D$12))*60,0)),(E16-D16)),0))*24),"")</f>
        <v>3</v>
      </c>
      <c r="I16" s="24" t="n">
        <f aca="false">IFERROR(G16*IF(AND(ISNUMBER(SEARCH(TEXT(B16,"ddd"),$F$9)),Data!$F$2),$F$12,$E$12)+H16*$F$12,"")</f>
        <v>300</v>
      </c>
      <c r="J16" s="19"/>
      <c r="K16" s="19"/>
    </row>
    <row r="17" customFormat="false" ht="12.75" hidden="false" customHeight="false" outlineLevel="0" collapsed="false">
      <c r="B17" s="21" t="n">
        <f aca="false">B16+1</f>
        <v>42768</v>
      </c>
      <c r="C17" s="22" t="n">
        <f aca="false">C16+1</f>
        <v>42768</v>
      </c>
      <c r="D17" s="23"/>
      <c r="E17" s="23"/>
      <c r="F17" s="24"/>
      <c r="G17" s="24" t="str">
        <f aca="false">IFERROR(IF(AND(D17&lt;&gt;"",E17&lt;&gt;""),IF(D17&gt;$C$12+TIME($D$12,($D$12-INT($D$12))*60,0),0,IF(E17&gt;$C$12+TIME($D$12,($D$12-INT($D$12))*60,0),MIN(TIME($D$12,($D$12-INT($D$12))*60,0),($C$12+TIME($D$12,($D$12-INT($D$12))*60,0)-D17)),MIN(IF((E17-$C$12)&lt;0,0,(E17-$C$12)),(E17-D17))))*24,"")-F17,"")</f>
        <v/>
      </c>
      <c r="H17" s="24" t="str">
        <f aca="false">IF(AND(D17&lt;&gt;"",E17&lt;&gt;""),((IF(D17&lt;$C$12,MIN($C$12-D17,E17-D17),0)+IF(E17&gt;$C$12+TIME($D$12,($D$12-INT($D$12))*60,0),MIN((E17-$C$12-TIME($D$12,($D$12-INT($D$12))*60,0)),(E17-D17)),0))*24),"")</f>
        <v/>
      </c>
      <c r="I17" s="24" t="inlineStr">
        <f aca="false">IFERROR(G17*IF(AND(ISNUMBER(SEARCH(TEXT(B17,"ddd"),$F$9)),Data!$F$2),$F$12,$E$12)+H17*$F$12,"")</f>
        <is>
          <t/>
        </is>
      </c>
      <c r="J17" s="19"/>
    </row>
    <row r="18" customFormat="false" ht="12.75" hidden="false" customHeight="false" outlineLevel="0" collapsed="false">
      <c r="B18" s="21" t="n">
        <f aca="false">B17+1</f>
        <v>42769</v>
      </c>
      <c r="C18" s="22" t="n">
        <f aca="false">C17+1</f>
        <v>42769</v>
      </c>
      <c r="D18" s="23"/>
      <c r="E18" s="23"/>
      <c r="F18" s="24"/>
      <c r="G18" s="24" t="str">
        <f aca="false">IFERROR(IF(AND(D18&lt;&gt;"",E18&lt;&gt;""),IF(D18&gt;$C$12+TIME($D$12,($D$12-INT($D$12))*60,0),0,IF(E18&gt;$C$12+TIME($D$12,($D$12-INT($D$12))*60,0),MIN(TIME($D$12,($D$12-INT($D$12))*60,0),($C$12+TIME($D$12,($D$12-INT($D$12))*60,0)-D18)),MIN(IF((E18-$C$12)&lt;0,0,(E18-$C$12)),(E18-D18))))*24,"")-F18,"")</f>
        <v/>
      </c>
      <c r="H18" s="24" t="str">
        <f aca="false">IF(AND(D18&lt;&gt;"",E18&lt;&gt;""),((IF(D18&lt;$C$12,MIN($C$12-D18,E18-D18),0)+IF(E18&gt;$C$12+TIME($D$12,($D$12-INT($D$12))*60,0),MIN((E18-$C$12-TIME($D$12,($D$12-INT($D$12))*60,0)),(E18-D18)),0))*24),"")</f>
        <v/>
      </c>
      <c r="I18" s="24" t="inlineStr">
        <f aca="false">IFERROR(G18*IF(AND(ISNUMBER(SEARCH(TEXT(B18,"ddd"),$F$9)),Data!$F$2),$F$12,$E$12)+H18*$F$12,"")</f>
        <is>
          <t/>
        </is>
      </c>
      <c r="J18" s="19"/>
    </row>
    <row r="19" customFormat="false" ht="12.75" hidden="false" customHeight="false" outlineLevel="0" collapsed="false">
      <c r="B19" s="21" t="n">
        <f aca="false">B18+1</f>
        <v>42770</v>
      </c>
      <c r="C19" s="22" t="n">
        <f aca="false">C18+1</f>
        <v>42770</v>
      </c>
      <c r="D19" s="23"/>
      <c r="E19" s="23"/>
      <c r="F19" s="24"/>
      <c r="G19" s="24" t="str">
        <f aca="false">IFERROR(IF(AND(D19&lt;&gt;"",E19&lt;&gt;""),IF(D19&gt;$C$12+TIME($D$12,($D$12-INT($D$12))*60,0),0,IF(E19&gt;$C$12+TIME($D$12,($D$12-INT($D$12))*60,0),MIN(TIME($D$12,($D$12-INT($D$12))*60,0),($C$12+TIME($D$12,($D$12-INT($D$12))*60,0)-D19)),MIN(IF((E19-$C$12)&lt;0,0,(E19-$C$12)),(E19-D19))))*24,"")-F19,"")</f>
        <v/>
      </c>
      <c r="H19" s="24" t="str">
        <f aca="false">IF(AND(D19&lt;&gt;"",E19&lt;&gt;""),((IF(D19&lt;$C$12,MIN($C$12-D19,E19-D19),0)+IF(E19&gt;$C$12+TIME($D$12,($D$12-INT($D$12))*60,0),MIN((E19-$C$12-TIME($D$12,($D$12-INT($D$12))*60,0)),(E19-D19)),0))*24),"")</f>
        <v/>
      </c>
      <c r="I19" s="24" t="inlineStr">
        <f aca="false">IFERROR(G19*IF(AND(ISNUMBER(SEARCH(TEXT(B19,"ddd"),$F$9)),Data!$F$2),$F$12,$E$12)+H19*$F$12,"")</f>
        <is>
          <t/>
        </is>
      </c>
    </row>
    <row r="20" customFormat="false" ht="12.75" hidden="false" customHeight="false" outlineLevel="0" collapsed="false">
      <c r="B20" s="21" t="n">
        <f aca="false">B19+1</f>
        <v>42771</v>
      </c>
      <c r="C20" s="22" t="n">
        <f aca="false">C19+1</f>
        <v>42771</v>
      </c>
      <c r="D20" s="23"/>
      <c r="E20" s="23"/>
      <c r="F20" s="24"/>
      <c r="G20" s="24" t="str">
        <f aca="false">IFERROR(IF(AND(D20&lt;&gt;"",E20&lt;&gt;""),IF(D20&gt;$C$12+TIME($D$12,($D$12-INT($D$12))*60,0),0,IF(E20&gt;$C$12+TIME($D$12,($D$12-INT($D$12))*60,0),MIN(TIME($D$12,($D$12-INT($D$12))*60,0),($C$12+TIME($D$12,($D$12-INT($D$12))*60,0)-D20)),MIN(IF((E20-$C$12)&lt;0,0,(E20-$C$12)),(E20-D20))))*24,"")-F20,"")</f>
        <v/>
      </c>
      <c r="H20" s="24" t="str">
        <f aca="false">IF(AND(D20&lt;&gt;"",E20&lt;&gt;""),((IF(D20&lt;$C$12,MIN($C$12-D20,E20-D20),0)+IF(E20&gt;$C$12+TIME($D$12,($D$12-INT($D$12))*60,0),MIN((E20-$C$12-TIME($D$12,($D$12-INT($D$12))*60,0)),(E20-D20)),0))*24),"")</f>
        <v/>
      </c>
      <c r="I20" s="24" t="inlineStr">
        <f aca="false">IFERROR(G20*IF(AND(ISNUMBER(SEARCH(TEXT(B20,"ddd"),$F$9)),Data!$F$2),$F$12,$E$12)+H20*$F$12,"")</f>
        <is>
          <t/>
        </is>
      </c>
    </row>
    <row r="21" customFormat="false" ht="12.75" hidden="false" customHeight="false" outlineLevel="0" collapsed="false">
      <c r="B21" s="21" t="n">
        <f aca="false">B20+1</f>
        <v>42772</v>
      </c>
      <c r="C21" s="22" t="n">
        <f aca="false">C20+1</f>
        <v>42772</v>
      </c>
      <c r="D21" s="23"/>
      <c r="E21" s="23"/>
      <c r="F21" s="24"/>
      <c r="G21" s="24" t="str">
        <f aca="false">IFERROR(IF(AND(D21&lt;&gt;"",E21&lt;&gt;""),IF(D21&gt;$C$12+TIME($D$12,($D$12-INT($D$12))*60,0),0,IF(E21&gt;$C$12+TIME($D$12,($D$12-INT($D$12))*60,0),MIN(TIME($D$12,($D$12-INT($D$12))*60,0),($C$12+TIME($D$12,($D$12-INT($D$12))*60,0)-D21)),MIN(IF((E21-$C$12)&lt;0,0,(E21-$C$12)),(E21-D21))))*24,"")-F21,"")</f>
        <v/>
      </c>
      <c r="H21" s="24" t="str">
        <f aca="false">IF(AND(D21&lt;&gt;"",E21&lt;&gt;""),((IF(D21&lt;$C$12,MIN($C$12-D21,E21-D21),0)+IF(E21&gt;$C$12+TIME($D$12,($D$12-INT($D$12))*60,0),MIN((E21-$C$12-TIME($D$12,($D$12-INT($D$12))*60,0)),(E21-D21)),0))*24),"")</f>
        <v/>
      </c>
      <c r="I21" s="24" t="inlineStr">
        <f aca="false">IFERROR(G21*IF(AND(ISNUMBER(SEARCH(TEXT(B21,"ddd"),$F$9)),Data!$F$2),$F$12,$E$12)+H21*$F$12,"")</f>
        <is>
          <t/>
        </is>
      </c>
    </row>
    <row r="22" customFormat="false" ht="12.75" hidden="false" customHeight="false" outlineLevel="0" collapsed="false">
      <c r="B22" s="21" t="n">
        <f aca="false">B21+1</f>
        <v>42773</v>
      </c>
      <c r="C22" s="22" t="n">
        <f aca="false">C21+1</f>
        <v>42773</v>
      </c>
      <c r="D22" s="23"/>
      <c r="E22" s="23"/>
      <c r="F22" s="24"/>
      <c r="G22" s="24" t="str">
        <f aca="false">IFERROR(IF(AND(D22&lt;&gt;"",E22&lt;&gt;""),IF(D22&gt;$C$12+TIME($D$12,($D$12-INT($D$12))*60,0),0,IF(E22&gt;$C$12+TIME($D$12,($D$12-INT($D$12))*60,0),MIN(TIME($D$12,($D$12-INT($D$12))*60,0),($C$12+TIME($D$12,($D$12-INT($D$12))*60,0)-D22)),MIN(IF((E22-$C$12)&lt;0,0,(E22-$C$12)),(E22-D22))))*24,"")-F22,"")</f>
        <v/>
      </c>
      <c r="H22" s="24" t="str">
        <f aca="false">IF(AND(D22&lt;&gt;"",E22&lt;&gt;""),((IF(D22&lt;$C$12,MIN($C$12-D22,E22-D22),0)+IF(E22&gt;$C$12+TIME($D$12,($D$12-INT($D$12))*60,0),MIN((E22-$C$12-TIME($D$12,($D$12-INT($D$12))*60,0)),(E22-D22)),0))*24),"")</f>
        <v/>
      </c>
      <c r="I22" s="24" t="inlineStr">
        <f aca="false">IFERROR(G22*IF(AND(ISNUMBER(SEARCH(TEXT(B22,"ddd"),$F$9)),Data!$F$2),$F$12,$E$12)+H22*$F$12,"")</f>
        <is>
          <t/>
        </is>
      </c>
    </row>
    <row r="23" customFormat="false" ht="13.5" hidden="false" customHeight="false" outlineLevel="0" collapsed="false">
      <c r="B23" s="25"/>
      <c r="C23" s="26"/>
      <c r="D23" s="25"/>
      <c r="E23" s="25"/>
      <c r="F23" s="25"/>
      <c r="G23" s="25"/>
      <c r="H23" s="25"/>
      <c r="I23" s="25"/>
    </row>
    <row r="24" customFormat="false" ht="13.5" hidden="false" customHeight="false" outlineLevel="0" collapsed="false">
      <c r="C24" s="27"/>
      <c r="D24" s="28"/>
      <c r="E24" s="29" t="s">
        <v>27</v>
      </c>
      <c r="F24" s="30" t="n">
        <f aca="false">SUM(F16:F22)</f>
        <v>1</v>
      </c>
      <c r="G24" s="30" t="n">
        <f aca="false">SUM(G16:G22)</f>
        <v>5</v>
      </c>
      <c r="H24" s="31" t="n">
        <f aca="false">SUM(H16:H22)</f>
        <v>3</v>
      </c>
      <c r="I24" s="31" t="n">
        <f aca="false">SUM(I16:I22)</f>
        <v>300</v>
      </c>
    </row>
  </sheetData>
  <mergeCells count="9">
    <mergeCell ref="B1:H1"/>
    <mergeCell ref="B2:H2"/>
    <mergeCell ref="B3:C3"/>
    <mergeCell ref="D3:G3"/>
    <mergeCell ref="B4:C4"/>
    <mergeCell ref="D4:G4"/>
    <mergeCell ref="J4:J5"/>
    <mergeCell ref="B5:C5"/>
    <mergeCell ref="D5:G5"/>
  </mergeCells>
  <conditionalFormatting sqref="G16:I22,B16:E22">
    <cfRule type="expression" priority="2" aboveAverage="0" equalAverage="0" bottom="0" percent="0" rank="0" text="" dxfId="0">
      <formula>ISNUMBER(SEARCH(TEXT($B16,"ddd"),$F$9))</formula>
    </cfRule>
  </conditionalFormatting>
  <conditionalFormatting sqref="F16:F22">
    <cfRule type="expression" priority="3" aboveAverage="0" equalAverage="0" bottom="0" percent="0" rank="0" text="" dxfId="1">
      <formula>ISNUMBER(SEARCH(TEXT($B16,"ddd"),$F$9))</formula>
    </cfRule>
  </conditionalFormatting>
  <dataValidations count="3">
    <dataValidation allowBlank="true" operator="between" showDropDown="false" showErrorMessage="true" showInputMessage="true" sqref="D16:D22" type="custom">
      <formula1>AND($D1&lt;=1,ISNUMBER($D1))</formula1>
      <formula2>0</formula2>
    </dataValidation>
    <dataValidation allowBlank="true" operator="between" showDropDown="false" showErrorMessage="true" showInputMessage="true" sqref="E16:E22" type="custom">
      <formula1>AND($E1&lt;=1,ISNUMBER($E1),($E1&gt;=$D1))</formula1>
      <formula2>0</formula2>
    </dataValidation>
    <dataValidation allowBlank="true" operator="between" showDropDown="false" showErrorMessage="true" showInputMessage="true" sqref="E9" type="list">
      <formula1>DateCalc</formula1>
      <formula2>0</formula2>
    </dataValidation>
  </dataValidations>
  <hyperlinks>
    <hyperlink ref="J2" r:id="rId1" display="How to use this template"/>
    <hyperlink ref="J4" r:id="rId2" display="Visit TrumpExcel.com for more Excel Templates"/>
  </hyperlink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K31"/>
  <sheetViews>
    <sheetView windowProtection="false"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B16" activeCellId="0" sqref="B16"/>
    </sheetView>
  </sheetViews>
  <sheetFormatPr defaultRowHeight="12.75"/>
  <cols>
    <col collapsed="false" hidden="false" max="1" min="1" style="0" width="0.875"/>
    <col collapsed="false" hidden="false" max="2" min="2" style="0" width="7.25446428571429"/>
    <col collapsed="false" hidden="false" max="3" min="3" style="0" width="8.62053571428571"/>
    <col collapsed="false" hidden="false" max="9" min="4" style="0" width="11.625"/>
    <col collapsed="false" hidden="false" max="10" min="10" style="0" width="22.1294642857143"/>
    <col collapsed="false" hidden="false" max="11" min="11" style="0" width="8.58928571428571"/>
    <col collapsed="false" hidden="false" max="12" min="12" style="0" width="17.875"/>
    <col collapsed="false" hidden="false" max="13" min="13" style="0" width="19.2544642857143"/>
    <col collapsed="false" hidden="false" max="1025" min="14" style="0" width="8.58928571428571"/>
  </cols>
  <sheetData>
    <row r="1" customFormat="false" ht="25.5" hidden="false" customHeight="true" outlineLevel="0" collapsed="false">
      <c r="B1" s="1" t="s">
        <v>0</v>
      </c>
      <c r="C1" s="1"/>
      <c r="D1" s="1"/>
      <c r="E1" s="1"/>
      <c r="F1" s="1"/>
      <c r="G1" s="1"/>
      <c r="H1" s="1"/>
    </row>
    <row r="2" s="2" customFormat="true" ht="25.5" hidden="false" customHeight="true" outlineLevel="0" collapsed="false">
      <c r="B2" s="3" t="s">
        <v>28</v>
      </c>
      <c r="C2" s="3"/>
      <c r="D2" s="3"/>
      <c r="E2" s="3"/>
      <c r="F2" s="3"/>
      <c r="G2" s="3"/>
      <c r="H2" s="3"/>
      <c r="J2" s="4" t="s">
        <v>2</v>
      </c>
    </row>
    <row r="3" customFormat="false" ht="18.75" hidden="false" customHeight="true" outlineLevel="0" collapsed="false">
      <c r="B3" s="5" t="s">
        <v>3</v>
      </c>
      <c r="C3" s="5"/>
      <c r="D3" s="6"/>
      <c r="E3" s="6"/>
      <c r="F3" s="6"/>
      <c r="G3" s="6"/>
    </row>
    <row r="4" customFormat="false" ht="18.75" hidden="false" customHeight="true" outlineLevel="0" collapsed="false">
      <c r="B4" s="5" t="s">
        <v>5</v>
      </c>
      <c r="C4" s="5"/>
      <c r="D4" s="6"/>
      <c r="E4" s="6"/>
      <c r="F4" s="6"/>
      <c r="G4" s="6"/>
      <c r="J4" s="7" t="s">
        <v>7</v>
      </c>
    </row>
    <row r="5" customFormat="false" ht="18.75" hidden="false" customHeight="true" outlineLevel="0" collapsed="false">
      <c r="B5" s="5" t="s">
        <v>8</v>
      </c>
      <c r="C5" s="5"/>
      <c r="D5" s="6"/>
      <c r="E5" s="6"/>
      <c r="F5" s="6"/>
      <c r="G5" s="6"/>
      <c r="J5" s="7"/>
    </row>
    <row r="6" customFormat="false" ht="13.5" hidden="false" customHeight="false" outlineLevel="0" collapsed="false">
      <c r="B6" s="8"/>
      <c r="C6" s="9"/>
      <c r="D6" s="9"/>
    </row>
    <row r="7" customFormat="false" ht="12.75" hidden="false" customHeight="false" outlineLevel="0" collapsed="false">
      <c r="B7" s="8"/>
      <c r="C7" s="9"/>
      <c r="D7" s="9"/>
    </row>
    <row r="8" customFormat="false" ht="12.75" hidden="false" customHeight="false" outlineLevel="0" collapsed="false">
      <c r="C8" s="10" t="s">
        <v>10</v>
      </c>
      <c r="D8" s="10" t="s">
        <v>11</v>
      </c>
      <c r="E8" s="10" t="s">
        <v>12</v>
      </c>
      <c r="F8" s="11" t="s">
        <v>13</v>
      </c>
    </row>
    <row r="9" customFormat="false" ht="12.75" hidden="false" customHeight="false" outlineLevel="0" collapsed="false">
      <c r="C9" s="12" t="n">
        <v>2015</v>
      </c>
      <c r="D9" s="12" t="s">
        <v>29</v>
      </c>
      <c r="E9" s="12" t="n">
        <v>29</v>
      </c>
      <c r="F9" s="12" t="s">
        <v>15</v>
      </c>
    </row>
    <row r="10" customFormat="false" ht="12.75" hidden="false" customHeight="false" outlineLevel="0" collapsed="false">
      <c r="C10" s="13"/>
      <c r="D10" s="13"/>
      <c r="G10" s="13"/>
      <c r="H10" s="13"/>
    </row>
    <row r="11" customFormat="false" ht="27" hidden="false" customHeight="true" outlineLevel="0" collapsed="false">
      <c r="C11" s="14" t="s">
        <v>16</v>
      </c>
      <c r="D11" s="14" t="s">
        <v>17</v>
      </c>
      <c r="E11" s="14" t="s">
        <v>18</v>
      </c>
      <c r="F11" s="14" t="s">
        <v>19</v>
      </c>
    </row>
    <row r="12" customFormat="false" ht="12.75" hidden="false" customHeight="false" outlineLevel="0" collapsed="false">
      <c r="C12" s="15" t="n">
        <v>0.375</v>
      </c>
      <c r="D12" s="16" t="n">
        <v>6.5</v>
      </c>
      <c r="E12" s="16" t="n">
        <v>30</v>
      </c>
      <c r="F12" s="16" t="n">
        <v>50</v>
      </c>
    </row>
    <row r="13" customFormat="false" ht="12.75" hidden="false" customHeight="false" outlineLevel="0" collapsed="false">
      <c r="I13" s="19"/>
    </row>
    <row r="15" customFormat="false" ht="13.5" hidden="false" customHeight="false" outlineLevel="0" collapsed="false">
      <c r="B15" s="20" t="s">
        <v>20</v>
      </c>
      <c r="C15" s="20" t="s">
        <v>12</v>
      </c>
      <c r="D15" s="20" t="s">
        <v>21</v>
      </c>
      <c r="E15" s="20" t="s">
        <v>22</v>
      </c>
      <c r="F15" s="20" t="s">
        <v>23</v>
      </c>
      <c r="G15" s="20" t="s">
        <v>24</v>
      </c>
      <c r="H15" s="20" t="s">
        <v>25</v>
      </c>
      <c r="I15" s="20" t="s">
        <v>26</v>
      </c>
    </row>
    <row r="16" customFormat="false" ht="13.5" hidden="false" customHeight="false" outlineLevel="0" collapsed="false">
      <c r="B16" s="21" t="n">
        <f aca="false">DATE($C$9,MATCH($D$9,Data!$B$2:$B$13,0),'Bi-weekly Timesheet'!$E$9)</f>
        <v>42214</v>
      </c>
      <c r="C16" s="22" t="n">
        <f aca="false">DATE($C$9,MATCH($D$9,Data!$B$2:$B$13,0),'Bi-weekly Timesheet'!$E$9)</f>
        <v>42214</v>
      </c>
      <c r="D16" s="23" t="n">
        <v>0.375</v>
      </c>
      <c r="E16" s="23" t="n">
        <v>0.75</v>
      </c>
      <c r="F16" s="24" t="n">
        <v>1</v>
      </c>
      <c r="G16" s="24" t="n">
        <f aca="false">IFERROR(IF(AND(D16&lt;&gt;"",E16&lt;&gt;""),IF(D16&gt;$C$12+TIME($D$12,($D$12-INT($D$12))*60,0),0,IF(E16&gt;$C$12+TIME($D$12,($D$12-INT($D$12))*60,0),MIN(TIME($D$12,($D$12-INT($D$12))*60,0),($C$12+TIME($D$12,($D$12-INT($D$12))*60,0)-D16)),MIN(IF((E16-$C$12)&lt;0,0,(E16-$C$12)),(E16-D16))))*24,"")-F16,"")</f>
        <v>5.5</v>
      </c>
      <c r="H16" s="24" t="n">
        <f aca="false">IF(AND(D16&lt;&gt;"",E16&lt;&gt;""),((IF(D16&lt;$C$12,MIN($C$12-D16,E16-D16),0)+IF(E16&gt;$C$12+TIME($D$12,($D$12-INT($D$12))*60,0),MIN((E16-$C$12-TIME($D$12,($D$12-INT($D$12))*60,0)),(E16-D16)),0))*24),"")</f>
        <v>2.5</v>
      </c>
      <c r="I16" s="24" t="n">
        <f aca="false">IFERROR(G16*IF(AND(ISNUMBER(SEARCH(TEXT(B16,"ddd"),$F$9)),Data!$F$2),$F$12,$E$12)+H16*$F$12,"")</f>
        <v>290</v>
      </c>
      <c r="J16" s="19"/>
      <c r="K16" s="19"/>
    </row>
    <row r="17" customFormat="false" ht="12.75" hidden="false" customHeight="false" outlineLevel="0" collapsed="false">
      <c r="B17" s="21" t="n">
        <f aca="false">B16+1</f>
        <v>42215</v>
      </c>
      <c r="C17" s="22" t="n">
        <f aca="false">C16+1</f>
        <v>42215</v>
      </c>
      <c r="D17" s="23"/>
      <c r="E17" s="23"/>
      <c r="F17" s="24"/>
      <c r="G17" s="24" t="str">
        <f aca="false">IFERROR(IF(AND(D17&lt;&gt;"",E17&lt;&gt;""),IF(D17&gt;$C$12+TIME($D$12,($D$12-INT($D$12))*60,0),0,IF(E17&gt;$C$12+TIME($D$12,($D$12-INT($D$12))*60,0),MIN(TIME($D$12,($D$12-INT($D$12))*60,0),($C$12+TIME($D$12,($D$12-INT($D$12))*60,0)-D17)),MIN(IF((E17-$C$12)&lt;0,0,(E17-$C$12)),(E17-D17))))*24,"")-F17,"")</f>
        <v/>
      </c>
      <c r="H17" s="24" t="str">
        <f aca="false">IF(AND(D17&lt;&gt;"",E17&lt;&gt;""),((IF(D17&lt;$C$12,MIN($C$12-D17,E17-D17),0)+IF(E17&gt;$C$12+TIME($D$12,($D$12-INT($D$12))*60,0),MIN((E17-$C$12-TIME($D$12,($D$12-INT($D$12))*60,0)),(E17-D17)),0))*24),"")</f>
        <v/>
      </c>
      <c r="I17" s="24" t="inlineStr">
        <f aca="false">IFERROR(G17*IF(AND(ISNUMBER(SEARCH(TEXT(B17,"ddd"),$F$9)),Data!$F$2),$F$12,$E$12)+H17*$F$12,"")</f>
        <is>
          <t/>
        </is>
      </c>
      <c r="J17" s="19"/>
    </row>
    <row r="18" customFormat="false" ht="12.75" hidden="false" customHeight="false" outlineLevel="0" collapsed="false">
      <c r="B18" s="21" t="n">
        <f aca="false">B17+1</f>
        <v>42216</v>
      </c>
      <c r="C18" s="22" t="n">
        <f aca="false">C17+1</f>
        <v>42216</v>
      </c>
      <c r="D18" s="23"/>
      <c r="E18" s="23"/>
      <c r="F18" s="24"/>
      <c r="G18" s="24" t="str">
        <f aca="false">IFERROR(IF(AND(D18&lt;&gt;"",E18&lt;&gt;""),IF(D18&gt;$C$12+TIME($D$12,($D$12-INT($D$12))*60,0),0,IF(E18&gt;$C$12+TIME($D$12,($D$12-INT($D$12))*60,0),MIN(TIME($D$12,($D$12-INT($D$12))*60,0),($C$12+TIME($D$12,($D$12-INT($D$12))*60,0)-D18)),MIN(IF((E18-$C$12)&lt;0,0,(E18-$C$12)),(E18-D18))))*24,"")-F18,"")</f>
        <v/>
      </c>
      <c r="H18" s="24" t="str">
        <f aca="false">IF(AND(D18&lt;&gt;"",E18&lt;&gt;""),((IF(D18&lt;$C$12,MIN($C$12-D18,E18-D18),0)+IF(E18&gt;$C$12+TIME($D$12,($D$12-INT($D$12))*60,0),MIN((E18-$C$12-TIME($D$12,($D$12-INT($D$12))*60,0)),(E18-D18)),0))*24),"")</f>
        <v/>
      </c>
      <c r="I18" s="24" t="inlineStr">
        <f aca="false">IFERROR(G18*IF(AND(ISNUMBER(SEARCH(TEXT(B18,"ddd"),$F$9)),Data!$F$2),$F$12,$E$12)+H18*$F$12,"")</f>
        <is>
          <t/>
        </is>
      </c>
      <c r="J18" s="19"/>
    </row>
    <row r="19" customFormat="false" ht="12.75" hidden="false" customHeight="false" outlineLevel="0" collapsed="false">
      <c r="B19" s="21" t="n">
        <f aca="false">B18+1</f>
        <v>42217</v>
      </c>
      <c r="C19" s="22" t="n">
        <f aca="false">C18+1</f>
        <v>42217</v>
      </c>
      <c r="D19" s="23"/>
      <c r="E19" s="23"/>
      <c r="F19" s="24"/>
      <c r="G19" s="24" t="str">
        <f aca="false">IFERROR(IF(AND(D19&lt;&gt;"",E19&lt;&gt;""),IF(D19&gt;$C$12+TIME($D$12,($D$12-INT($D$12))*60,0),0,IF(E19&gt;$C$12+TIME($D$12,($D$12-INT($D$12))*60,0),MIN(TIME($D$12,($D$12-INT($D$12))*60,0),($C$12+TIME($D$12,($D$12-INT($D$12))*60,0)-D19)),MIN(IF((E19-$C$12)&lt;0,0,(E19-$C$12)),(E19-D19))))*24,"")-F19,"")</f>
        <v/>
      </c>
      <c r="H19" s="24" t="str">
        <f aca="false">IF(AND(D19&lt;&gt;"",E19&lt;&gt;""),((IF(D19&lt;$C$12,MIN($C$12-D19,E19-D19),0)+IF(E19&gt;$C$12+TIME($D$12,($D$12-INT($D$12))*60,0),MIN((E19-$C$12-TIME($D$12,($D$12-INT($D$12))*60,0)),(E19-D19)),0))*24),"")</f>
        <v/>
      </c>
      <c r="I19" s="24" t="inlineStr">
        <f aca="false">IFERROR(G19*IF(AND(ISNUMBER(SEARCH(TEXT(B19,"ddd"),$F$9)),Data!$F$2),$F$12,$E$12)+H19*$F$12,"")</f>
        <is>
          <t/>
        </is>
      </c>
    </row>
    <row r="20" customFormat="false" ht="12.75" hidden="false" customHeight="false" outlineLevel="0" collapsed="false">
      <c r="B20" s="21" t="n">
        <f aca="false">B19+1</f>
        <v>42218</v>
      </c>
      <c r="C20" s="22" t="n">
        <f aca="false">C19+1</f>
        <v>42218</v>
      </c>
      <c r="D20" s="23"/>
      <c r="E20" s="23"/>
      <c r="F20" s="24"/>
      <c r="G20" s="24" t="str">
        <f aca="false">IFERROR(IF(AND(D20&lt;&gt;"",E20&lt;&gt;""),IF(D20&gt;$C$12+TIME($D$12,($D$12-INT($D$12))*60,0),0,IF(E20&gt;$C$12+TIME($D$12,($D$12-INT($D$12))*60,0),MIN(TIME($D$12,($D$12-INT($D$12))*60,0),($C$12+TIME($D$12,($D$12-INT($D$12))*60,0)-D20)),MIN(IF((E20-$C$12)&lt;0,0,(E20-$C$12)),(E20-D20))))*24,"")-F20,"")</f>
        <v/>
      </c>
      <c r="H20" s="24" t="str">
        <f aca="false">IF(AND(D20&lt;&gt;"",E20&lt;&gt;""),((IF(D20&lt;$C$12,MIN($C$12-D20,E20-D20),0)+IF(E20&gt;$C$12+TIME($D$12,($D$12-INT($D$12))*60,0),MIN((E20-$C$12-TIME($D$12,($D$12-INT($D$12))*60,0)),(E20-D20)),0))*24),"")</f>
        <v/>
      </c>
      <c r="I20" s="24" t="inlineStr">
        <f aca="false">IFERROR(G20*IF(AND(ISNUMBER(SEARCH(TEXT(B20,"ddd"),$F$9)),Data!$F$2),$F$12,$E$12)+H20*$F$12,"")</f>
        <is>
          <t/>
        </is>
      </c>
    </row>
    <row r="21" customFormat="false" ht="12.75" hidden="false" customHeight="false" outlineLevel="0" collapsed="false">
      <c r="B21" s="21" t="n">
        <f aca="false">B20+1</f>
        <v>42219</v>
      </c>
      <c r="C21" s="22" t="n">
        <f aca="false">C20+1</f>
        <v>42219</v>
      </c>
      <c r="D21" s="23"/>
      <c r="E21" s="23"/>
      <c r="F21" s="24"/>
      <c r="G21" s="24" t="str">
        <f aca="false">IFERROR(IF(AND(D21&lt;&gt;"",E21&lt;&gt;""),IF(D21&gt;$C$12+TIME($D$12,($D$12-INT($D$12))*60,0),0,IF(E21&gt;$C$12+TIME($D$12,($D$12-INT($D$12))*60,0),MIN(TIME($D$12,($D$12-INT($D$12))*60,0),($C$12+TIME($D$12,($D$12-INT($D$12))*60,0)-D21)),MIN(IF((E21-$C$12)&lt;0,0,(E21-$C$12)),(E21-D21))))*24,"")-F21,"")</f>
        <v/>
      </c>
      <c r="H21" s="24" t="str">
        <f aca="false">IF(AND(D21&lt;&gt;"",E21&lt;&gt;""),((IF(D21&lt;$C$12,MIN($C$12-D21,E21-D21),0)+IF(E21&gt;$C$12+TIME($D$12,($D$12-INT($D$12))*60,0),MIN((E21-$C$12-TIME($D$12,($D$12-INT($D$12))*60,0)),(E21-D21)),0))*24),"")</f>
        <v/>
      </c>
      <c r="I21" s="24" t="inlineStr">
        <f aca="false">IFERROR(G21*IF(AND(ISNUMBER(SEARCH(TEXT(B21,"ddd"),$F$9)),Data!$F$2),$F$12,$E$12)+H21*$F$12,"")</f>
        <is>
          <t/>
        </is>
      </c>
    </row>
    <row r="22" customFormat="false" ht="13.5" hidden="false" customHeight="false" outlineLevel="0" collapsed="false">
      <c r="B22" s="32" t="n">
        <f aca="false">B21+1</f>
        <v>42220</v>
      </c>
      <c r="C22" s="33" t="n">
        <f aca="false">C21+1</f>
        <v>42220</v>
      </c>
      <c r="D22" s="23"/>
      <c r="E22" s="23"/>
      <c r="F22" s="24"/>
      <c r="G22" s="24" t="str">
        <f aca="false">IFERROR(IF(AND(D22&lt;&gt;"",E22&lt;&gt;""),IF(D22&gt;$C$12+TIME($D$12,($D$12-INT($D$12))*60,0),0,IF(E22&gt;$C$12+TIME($D$12,($D$12-INT($D$12))*60,0),MIN(TIME($D$12,($D$12-INT($D$12))*60,0),($C$12+TIME($D$12,($D$12-INT($D$12))*60,0)-D22)),MIN(IF((E22-$C$12)&lt;0,0,(E22-$C$12)),(E22-D22))))*24,"")-F22,"")</f>
        <v/>
      </c>
      <c r="H22" s="24" t="str">
        <f aca="false">IF(AND(D22&lt;&gt;"",E22&lt;&gt;""),((IF(D22&lt;$C$12,MIN($C$12-D22,E22-D22),0)+IF(E22&gt;$C$12+TIME($D$12,($D$12-INT($D$12))*60,0),MIN((E22-$C$12-TIME($D$12,($D$12-INT($D$12))*60,0)),(E22-D22)),0))*24),"")</f>
        <v/>
      </c>
      <c r="I22" s="24" t="inlineStr">
        <f aca="false">IFERROR(G22*IF(AND(ISNUMBER(SEARCH(TEXT(B22,"ddd"),$F$9)),Data!$F$2),$F$12,$E$12)+H22*$F$12,"")</f>
        <is>
          <t/>
        </is>
      </c>
    </row>
    <row r="23" customFormat="false" ht="13.5" hidden="false" customHeight="false" outlineLevel="0" collapsed="false">
      <c r="B23" s="34" t="n">
        <f aca="false">B22+1</f>
        <v>42221</v>
      </c>
      <c r="C23" s="35" t="n">
        <f aca="false">C22+1</f>
        <v>42221</v>
      </c>
      <c r="D23" s="23"/>
      <c r="E23" s="23"/>
      <c r="F23" s="24"/>
      <c r="G23" s="24" t="str">
        <f aca="false">IFERROR(IF(AND(D23&lt;&gt;"",E23&lt;&gt;""),IF(D23&gt;$C$12+TIME($D$12,($D$12-INT($D$12))*60,0),0,IF(E23&gt;$C$12+TIME($D$12,($D$12-INT($D$12))*60,0),MIN(TIME($D$12,($D$12-INT($D$12))*60,0),($C$12+TIME($D$12,($D$12-INT($D$12))*60,0)-D23)),MIN(IF((E23-$C$12)&lt;0,0,(E23-$C$12)),(E23-D23))))*24,"")-F23,"")</f>
        <v/>
      </c>
      <c r="H23" s="24" t="str">
        <f aca="false">IF(AND(D23&lt;&gt;"",E23&lt;&gt;""),((IF(D23&lt;$C$12,MIN($C$12-D23,E23-D23),0)+IF(E23&gt;$C$12+TIME($D$12,($D$12-INT($D$12))*60,0),MIN((E23-$C$12-TIME($D$12,($D$12-INT($D$12))*60,0)),(E23-D23)),0))*24),"")</f>
        <v/>
      </c>
      <c r="I23" s="24" t="inlineStr">
        <f aca="false">IFERROR(G23*IF(AND(ISNUMBER(SEARCH(TEXT(B23,"ddd"),$F$9)),Data!$F$2),$F$12,$E$12)+H23*$F$12,"")</f>
        <is>
          <t/>
        </is>
      </c>
    </row>
    <row r="24" customFormat="false" ht="12.75" hidden="false" customHeight="false" outlineLevel="0" collapsed="false">
      <c r="B24" s="21" t="n">
        <f aca="false">B23+1</f>
        <v>42222</v>
      </c>
      <c r="C24" s="22" t="n">
        <f aca="false">C23+1</f>
        <v>42222</v>
      </c>
      <c r="D24" s="23"/>
      <c r="E24" s="23"/>
      <c r="F24" s="24"/>
      <c r="G24" s="24" t="str">
        <f aca="false">IFERROR(IF(AND(D24&lt;&gt;"",E24&lt;&gt;""),IF(D24&gt;$C$12+TIME($D$12,($D$12-INT($D$12))*60,0),0,IF(E24&gt;$C$12+TIME($D$12,($D$12-INT($D$12))*60,0),MIN(TIME($D$12,($D$12-INT($D$12))*60,0),($C$12+TIME($D$12,($D$12-INT($D$12))*60,0)-D24)),MIN(IF((E24-$C$12)&lt;0,0,(E24-$C$12)),(E24-D24))))*24,"")-F24,"")</f>
        <v/>
      </c>
      <c r="H24" s="24" t="str">
        <f aca="false">IF(AND(D24&lt;&gt;"",E24&lt;&gt;""),((IF(D24&lt;$C$12,MIN($C$12-D24,E24-D24),0)+IF(E24&gt;$C$12+TIME($D$12,($D$12-INT($D$12))*60,0),MIN((E24-$C$12-TIME($D$12,($D$12-INT($D$12))*60,0)),(E24-D24)),0))*24),"")</f>
        <v/>
      </c>
      <c r="I24" s="24" t="inlineStr">
        <f aca="false">IFERROR(G24*IF(AND(ISNUMBER(SEARCH(TEXT(B24,"ddd"),$F$9)),Data!$F$2),$F$12,$E$12)+H24*$F$12,"")</f>
        <is>
          <t/>
        </is>
      </c>
    </row>
    <row r="25" customFormat="false" ht="12.75" hidden="false" customHeight="false" outlineLevel="0" collapsed="false">
      <c r="B25" s="21" t="n">
        <f aca="false">B24+1</f>
        <v>42223</v>
      </c>
      <c r="C25" s="22" t="n">
        <f aca="false">C24+1</f>
        <v>42223</v>
      </c>
      <c r="D25" s="23"/>
      <c r="E25" s="23"/>
      <c r="F25" s="24"/>
      <c r="G25" s="24" t="str">
        <f aca="false">IFERROR(IF(AND(D25&lt;&gt;"",E25&lt;&gt;""),IF(D25&gt;$C$12+TIME($D$12,($D$12-INT($D$12))*60,0),0,IF(E25&gt;$C$12+TIME($D$12,($D$12-INT($D$12))*60,0),MIN(TIME($D$12,($D$12-INT($D$12))*60,0),($C$12+TIME($D$12,($D$12-INT($D$12))*60,0)-D25)),MIN(IF((E25-$C$12)&lt;0,0,(E25-$C$12)),(E25-D25))))*24,"")-F25,"")</f>
        <v/>
      </c>
      <c r="H25" s="24" t="str">
        <f aca="false">IF(AND(D25&lt;&gt;"",E25&lt;&gt;""),((IF(D25&lt;$C$12,MIN($C$12-D25,E25-D25),0)+IF(E25&gt;$C$12+TIME($D$12,($D$12-INT($D$12))*60,0),MIN((E25-$C$12-TIME($D$12,($D$12-INT($D$12))*60,0)),(E25-D25)),0))*24),"")</f>
        <v/>
      </c>
      <c r="I25" s="24" t="inlineStr">
        <f aca="false">IFERROR(G25*IF(AND(ISNUMBER(SEARCH(TEXT(B25,"ddd"),$F$9)),Data!$F$2),$F$12,$E$12)+H25*$F$12,"")</f>
        <is>
          <t/>
        </is>
      </c>
    </row>
    <row r="26" customFormat="false" ht="12.75" hidden="false" customHeight="false" outlineLevel="0" collapsed="false">
      <c r="B26" s="21" t="n">
        <f aca="false">B25+1</f>
        <v>42224</v>
      </c>
      <c r="C26" s="22" t="n">
        <f aca="false">C25+1</f>
        <v>42224</v>
      </c>
      <c r="D26" s="23"/>
      <c r="E26" s="23"/>
      <c r="F26" s="24"/>
      <c r="G26" s="24" t="str">
        <f aca="false">IFERROR(IF(AND(D26&lt;&gt;"",E26&lt;&gt;""),IF(D26&gt;$C$12+TIME($D$12,($D$12-INT($D$12))*60,0),0,IF(E26&gt;$C$12+TIME($D$12,($D$12-INT($D$12))*60,0),MIN(TIME($D$12,($D$12-INT($D$12))*60,0),($C$12+TIME($D$12,($D$12-INT($D$12))*60,0)-D26)),MIN(IF((E26-$C$12)&lt;0,0,(E26-$C$12)),(E26-D26))))*24,"")-F26,"")</f>
        <v/>
      </c>
      <c r="H26" s="24" t="str">
        <f aca="false">IF(AND(D26&lt;&gt;"",E26&lt;&gt;""),((IF(D26&lt;$C$12,MIN($C$12-D26,E26-D26),0)+IF(E26&gt;$C$12+TIME($D$12,($D$12-INT($D$12))*60,0),MIN((E26-$C$12-TIME($D$12,($D$12-INT($D$12))*60,0)),(E26-D26)),0))*24),"")</f>
        <v/>
      </c>
      <c r="I26" s="24" t="inlineStr">
        <f aca="false">IFERROR(G26*IF(AND(ISNUMBER(SEARCH(TEXT(B26,"ddd"),$F$9)),Data!$F$2),$F$12,$E$12)+H26*$F$12,"")</f>
        <is>
          <t/>
        </is>
      </c>
    </row>
    <row r="27" customFormat="false" ht="12.75" hidden="false" customHeight="false" outlineLevel="0" collapsed="false">
      <c r="B27" s="21" t="n">
        <f aca="false">B26+1</f>
        <v>42225</v>
      </c>
      <c r="C27" s="22" t="n">
        <f aca="false">C26+1</f>
        <v>42225</v>
      </c>
      <c r="D27" s="23"/>
      <c r="E27" s="23"/>
      <c r="F27" s="24"/>
      <c r="G27" s="24" t="str">
        <f aca="false">IFERROR(IF(AND(D27&lt;&gt;"",E27&lt;&gt;""),IF(D27&gt;$C$12+TIME($D$12,($D$12-INT($D$12))*60,0),0,IF(E27&gt;$C$12+TIME($D$12,($D$12-INT($D$12))*60,0),MIN(TIME($D$12,($D$12-INT($D$12))*60,0),($C$12+TIME($D$12,($D$12-INT($D$12))*60,0)-D27)),MIN(IF((E27-$C$12)&lt;0,0,(E27-$C$12)),(E27-D27))))*24,"")-F27,"")</f>
        <v/>
      </c>
      <c r="H27" s="24" t="str">
        <f aca="false">IF(AND(D27&lt;&gt;"",E27&lt;&gt;""),((IF(D27&lt;$C$12,MIN($C$12-D27,E27-D27),0)+IF(E27&gt;$C$12+TIME($D$12,($D$12-INT($D$12))*60,0),MIN((E27-$C$12-TIME($D$12,($D$12-INT($D$12))*60,0)),(E27-D27)),0))*24),"")</f>
        <v/>
      </c>
      <c r="I27" s="24" t="inlineStr">
        <f aca="false">IFERROR(G27*IF(AND(ISNUMBER(SEARCH(TEXT(B27,"ddd"),$F$9)),Data!$F$2),$F$12,$E$12)+H27*$F$12,"")</f>
        <is>
          <t/>
        </is>
      </c>
    </row>
    <row r="28" customFormat="false" ht="12.75" hidden="false" customHeight="false" outlineLevel="0" collapsed="false">
      <c r="B28" s="21" t="n">
        <f aca="false">B27+1</f>
        <v>42226</v>
      </c>
      <c r="C28" s="22" t="n">
        <f aca="false">C27+1</f>
        <v>42226</v>
      </c>
      <c r="D28" s="23"/>
      <c r="E28" s="23"/>
      <c r="F28" s="24"/>
      <c r="G28" s="24" t="str">
        <f aca="false">IFERROR(IF(AND(D28&lt;&gt;"",E28&lt;&gt;""),IF(D28&gt;$C$12+TIME($D$12,($D$12-INT($D$12))*60,0),0,IF(E28&gt;$C$12+TIME($D$12,($D$12-INT($D$12))*60,0),MIN(TIME($D$12,($D$12-INT($D$12))*60,0),($C$12+TIME($D$12,($D$12-INT($D$12))*60,0)-D28)),MIN(IF((E28-$C$12)&lt;0,0,(E28-$C$12)),(E28-D28))))*24,"")-F28,"")</f>
        <v/>
      </c>
      <c r="H28" s="24" t="str">
        <f aca="false">IF(AND(D28&lt;&gt;"",E28&lt;&gt;""),((IF(D28&lt;$C$12,MIN($C$12-D28,E28-D28),0)+IF(E28&gt;$C$12+TIME($D$12,($D$12-INT($D$12))*60,0),MIN((E28-$C$12-TIME($D$12,($D$12-INT($D$12))*60,0)),(E28-D28)),0))*24),"")</f>
        <v/>
      </c>
      <c r="I28" s="24" t="inlineStr">
        <f aca="false">IFERROR(G28*IF(AND(ISNUMBER(SEARCH(TEXT(B28,"ddd"),$F$9)),Data!$F$2),$F$12,$E$12)+H28*$F$12,"")</f>
        <is>
          <t/>
        </is>
      </c>
    </row>
    <row r="29" customFormat="false" ht="12.75" hidden="false" customHeight="false" outlineLevel="0" collapsed="false">
      <c r="B29" s="21" t="n">
        <f aca="false">B28+1</f>
        <v>42227</v>
      </c>
      <c r="C29" s="22" t="n">
        <f aca="false">C28+1</f>
        <v>42227</v>
      </c>
      <c r="D29" s="23"/>
      <c r="E29" s="23"/>
      <c r="F29" s="24"/>
      <c r="G29" s="24" t="str">
        <f aca="false">IFERROR(IF(AND(D29&lt;&gt;"",E29&lt;&gt;""),IF(D29&gt;$C$12+TIME($D$12,($D$12-INT($D$12))*60,0),0,IF(E29&gt;$C$12+TIME($D$12,($D$12-INT($D$12))*60,0),MIN(TIME($D$12,($D$12-INT($D$12))*60,0),($C$12+TIME($D$12,($D$12-INT($D$12))*60,0)-D29)),MIN(IF((E29-$C$12)&lt;0,0,(E29-$C$12)),(E29-D29))))*24,"")-F29,"")</f>
        <v/>
      </c>
      <c r="H29" s="24" t="str">
        <f aca="false">IF(AND(D29&lt;&gt;"",E29&lt;&gt;""),((IF(D29&lt;$C$12,MIN($C$12-D29,E29-D29),0)+IF(E29&gt;$C$12+TIME($D$12,($D$12-INT($D$12))*60,0),MIN((E29-$C$12-TIME($D$12,($D$12-INT($D$12))*60,0)),(E29-D29)),0))*24),"")</f>
        <v/>
      </c>
      <c r="I29" s="24" t="inlineStr">
        <f aca="false">IFERROR(G29*IF(AND(ISNUMBER(SEARCH(TEXT(B29,"ddd"),$F$9)),Data!$F$2),$F$12,$E$12)+H29*$F$12,"")</f>
        <is>
          <t/>
        </is>
      </c>
    </row>
    <row r="30" customFormat="false" ht="13.5" hidden="false" customHeight="false" outlineLevel="0" collapsed="false">
      <c r="B30" s="25"/>
      <c r="C30" s="26"/>
      <c r="D30" s="25"/>
      <c r="E30" s="25"/>
      <c r="G30" s="25"/>
      <c r="H30" s="25"/>
      <c r="I30" s="25"/>
    </row>
    <row r="31" customFormat="false" ht="13.5" hidden="false" customHeight="false" outlineLevel="0" collapsed="false">
      <c r="C31" s="27"/>
      <c r="D31" s="28"/>
      <c r="E31" s="29" t="s">
        <v>30</v>
      </c>
      <c r="F31" s="30" t="n">
        <f aca="false">SUM(F16:F29)</f>
        <v>1</v>
      </c>
      <c r="G31" s="30" t="n">
        <f aca="false">SUM(G16:G29)</f>
        <v>5.5</v>
      </c>
      <c r="H31" s="31" t="n">
        <f aca="false">SUM(H16:H29)</f>
        <v>2.5</v>
      </c>
      <c r="I31" s="31" t="n">
        <f aca="false">SUM(I16:I29)</f>
        <v>290</v>
      </c>
    </row>
  </sheetData>
  <mergeCells count="9">
    <mergeCell ref="B1:H1"/>
    <mergeCell ref="B2:H2"/>
    <mergeCell ref="B3:C3"/>
    <mergeCell ref="D3:G3"/>
    <mergeCell ref="B4:C4"/>
    <mergeCell ref="D4:G4"/>
    <mergeCell ref="J4:J5"/>
    <mergeCell ref="B5:C5"/>
    <mergeCell ref="D5:G5"/>
  </mergeCells>
  <conditionalFormatting sqref="B16:E29">
    <cfRule type="expression" priority="2" aboveAverage="0" equalAverage="0" bottom="0" percent="0" rank="0" text="" dxfId="0">
      <formula>ISNUMBER(SEARCH(TEXT($B16,"ddd"),$F$9))</formula>
    </cfRule>
  </conditionalFormatting>
  <conditionalFormatting sqref="G16:I29">
    <cfRule type="expression" priority="3" aboveAverage="0" equalAverage="0" bottom="0" percent="0" rank="0" text="" dxfId="1">
      <formula>ISNUMBER(SEARCH(TEXT($B16,"ddd"),$F$9))</formula>
    </cfRule>
  </conditionalFormatting>
  <conditionalFormatting sqref="F16:F29">
    <cfRule type="expression" priority="4" aboveAverage="0" equalAverage="0" bottom="0" percent="0" rank="0" text="" dxfId="2">
      <formula>ISNUMBER(SEARCH(TEXT($B16,"ddd"),$F$9))</formula>
    </cfRule>
  </conditionalFormatting>
  <dataValidations count="4">
    <dataValidation allowBlank="true" operator="between" showDropDown="false" showErrorMessage="true" showInputMessage="true" sqref="D16:D29" type="custom">
      <formula1>AND($D1&lt;=1,ISNUMBER($D1))</formula1>
      <formula2>0</formula2>
    </dataValidation>
    <dataValidation allowBlank="true" operator="between" showDropDown="false" showErrorMessage="true" showInputMessage="true" sqref="E16:E18" type="custom">
      <formula1>AND($E1&lt;=1,ISNUMBER($E1),($E1&gt;=$D1))</formula1>
      <formula2>0</formula2>
    </dataValidation>
    <dataValidation allowBlank="true" operator="between" showDropDown="false" showErrorMessage="true" showInputMessage="true" sqref="E9" type="list">
      <formula1>#NAME?</formula1>
      <formula2>0</formula2>
    </dataValidation>
    <dataValidation allowBlank="true" operator="between" showDropDown="false" showErrorMessage="true" showInputMessage="true" sqref="E19:E29" type="custom">
      <formula1>AND($E1&lt;=1,ISNUMBER($E1),($E1&gt;$D1))</formula1>
      <formula2>0</formula2>
    </dataValidation>
  </dataValidations>
  <hyperlinks>
    <hyperlink ref="J2" r:id="rId1" display="How to use this template"/>
    <hyperlink ref="J4" r:id="rId2" display="Visit TrumpExcel.com for more Excel Templates"/>
  </hyperlink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K48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2.75"/>
  <cols>
    <col collapsed="false" hidden="false" max="1" min="1" style="0" width="0.875"/>
    <col collapsed="false" hidden="false" max="2" min="2" style="0" width="7.25446428571429"/>
    <col collapsed="false" hidden="false" max="3" min="3" style="0" width="8.62053571428571"/>
    <col collapsed="false" hidden="false" max="9" min="4" style="0" width="11.625"/>
    <col collapsed="false" hidden="false" max="10" min="10" style="0" width="22.1294642857143"/>
    <col collapsed="false" hidden="false" max="11" min="11" style="0" width="8.58928571428571"/>
    <col collapsed="false" hidden="false" max="12" min="12" style="0" width="17.875"/>
    <col collapsed="false" hidden="false" max="13" min="13" style="0" width="19.2544642857143"/>
    <col collapsed="false" hidden="false" max="1025" min="14" style="0" width="8.58928571428571"/>
  </cols>
  <sheetData>
    <row r="1" customFormat="false" ht="25.5" hidden="false" customHeight="true" outlineLevel="0" collapsed="false">
      <c r="B1" s="1" t="s">
        <v>31</v>
      </c>
      <c r="C1" s="1"/>
      <c r="D1" s="1"/>
      <c r="E1" s="1"/>
      <c r="F1" s="1"/>
      <c r="G1" s="1"/>
      <c r="H1" s="1"/>
    </row>
    <row r="2" s="2" customFormat="true" ht="25.5" hidden="false" customHeight="true" outlineLevel="0" collapsed="false">
      <c r="B2" s="3" t="s">
        <v>28</v>
      </c>
      <c r="C2" s="3"/>
      <c r="D2" s="3"/>
      <c r="E2" s="3"/>
      <c r="F2" s="3"/>
      <c r="G2" s="3"/>
      <c r="H2" s="3"/>
      <c r="J2" s="4" t="s">
        <v>2</v>
      </c>
    </row>
    <row r="3" customFormat="false" ht="18.75" hidden="false" customHeight="true" outlineLevel="0" collapsed="false">
      <c r="B3" s="5" t="s">
        <v>3</v>
      </c>
      <c r="C3" s="5"/>
      <c r="D3" s="6"/>
      <c r="E3" s="6"/>
      <c r="F3" s="6"/>
      <c r="G3" s="6"/>
    </row>
    <row r="4" customFormat="false" ht="18.75" hidden="false" customHeight="true" outlineLevel="0" collapsed="false">
      <c r="B4" s="5" t="s">
        <v>5</v>
      </c>
      <c r="C4" s="5"/>
      <c r="D4" s="6"/>
      <c r="E4" s="6"/>
      <c r="F4" s="6"/>
      <c r="G4" s="6"/>
      <c r="J4" s="7" t="s">
        <v>7</v>
      </c>
    </row>
    <row r="5" customFormat="false" ht="18.75" hidden="false" customHeight="true" outlineLevel="0" collapsed="false">
      <c r="B5" s="5" t="s">
        <v>8</v>
      </c>
      <c r="C5" s="5"/>
      <c r="D5" s="6"/>
      <c r="E5" s="6"/>
      <c r="F5" s="6"/>
      <c r="G5" s="6"/>
      <c r="J5" s="7"/>
    </row>
    <row r="6" customFormat="false" ht="13.5" hidden="false" customHeight="false" outlineLevel="0" collapsed="false">
      <c r="B6" s="8"/>
      <c r="C6" s="9"/>
      <c r="D6" s="9"/>
    </row>
    <row r="7" customFormat="false" ht="12.75" hidden="false" customHeight="false" outlineLevel="0" collapsed="false">
      <c r="B7" s="8"/>
      <c r="C7" s="9"/>
      <c r="D7" s="9"/>
    </row>
    <row r="8" customFormat="false" ht="12.75" hidden="false" customHeight="false" outlineLevel="0" collapsed="false">
      <c r="C8" s="10" t="s">
        <v>10</v>
      </c>
      <c r="D8" s="10" t="s">
        <v>11</v>
      </c>
      <c r="E8" s="10" t="s">
        <v>12</v>
      </c>
      <c r="F8" s="11" t="s">
        <v>13</v>
      </c>
    </row>
    <row r="9" customFormat="false" ht="12.75" hidden="false" customHeight="false" outlineLevel="0" collapsed="false">
      <c r="C9" s="12" t="n">
        <v>2017</v>
      </c>
      <c r="D9" s="12" t="s">
        <v>14</v>
      </c>
      <c r="E9" s="12" t="n">
        <v>1</v>
      </c>
      <c r="F9" s="12" t="s">
        <v>15</v>
      </c>
    </row>
    <row r="10" customFormat="false" ht="12.75" hidden="false" customHeight="false" outlineLevel="0" collapsed="false">
      <c r="C10" s="13"/>
      <c r="D10" s="13"/>
      <c r="G10" s="13"/>
      <c r="H10" s="13"/>
    </row>
    <row r="11" customFormat="false" ht="27" hidden="false" customHeight="true" outlineLevel="0" collapsed="false">
      <c r="C11" s="14" t="s">
        <v>16</v>
      </c>
      <c r="D11" s="14" t="s">
        <v>17</v>
      </c>
      <c r="E11" s="14" t="s">
        <v>18</v>
      </c>
      <c r="F11" s="14" t="s">
        <v>19</v>
      </c>
    </row>
    <row r="12" customFormat="false" ht="12.75" hidden="false" customHeight="false" outlineLevel="0" collapsed="false">
      <c r="C12" s="15" t="n">
        <v>0.375</v>
      </c>
      <c r="D12" s="16" t="n">
        <v>9</v>
      </c>
      <c r="E12" s="16" t="n">
        <v>30</v>
      </c>
      <c r="F12" s="16" t="n">
        <v>50</v>
      </c>
    </row>
    <row r="13" customFormat="false" ht="12.75" hidden="false" customHeight="false" outlineLevel="0" collapsed="false">
      <c r="I13" s="19"/>
    </row>
    <row r="15" customFormat="false" ht="13.5" hidden="false" customHeight="false" outlineLevel="0" collapsed="false">
      <c r="B15" s="20" t="s">
        <v>20</v>
      </c>
      <c r="C15" s="20" t="s">
        <v>12</v>
      </c>
      <c r="D15" s="20" t="s">
        <v>21</v>
      </c>
      <c r="E15" s="20" t="s">
        <v>22</v>
      </c>
      <c r="F15" s="20" t="s">
        <v>23</v>
      </c>
      <c r="G15" s="20" t="s">
        <v>24</v>
      </c>
      <c r="H15" s="20" t="s">
        <v>25</v>
      </c>
      <c r="I15" s="20" t="s">
        <v>26</v>
      </c>
    </row>
    <row r="16" customFormat="false" ht="13.5" hidden="false" customHeight="false" outlineLevel="0" collapsed="false">
      <c r="B16" s="21" t="n">
        <f aca="false">DATE($C$9,MATCH($D$9,Data!$B$2:$B$13,0),'Monthly Timesheet'!$E$9)</f>
        <v>42767</v>
      </c>
      <c r="C16" s="22" t="n">
        <f aca="false">DATE($C$9,MATCH($D$9,Data!$B$2:$B$13,0),'Monthly Timesheet'!$E$9)</f>
        <v>42767</v>
      </c>
      <c r="D16" s="23" t="n">
        <v>0.375</v>
      </c>
      <c r="E16" s="23" t="n">
        <v>0.916666666666667</v>
      </c>
      <c r="F16" s="24" t="n">
        <v>1</v>
      </c>
      <c r="G16" s="24" t="n">
        <f aca="false">IFERROR(IF(AND(D16&lt;&gt;"",E16&lt;&gt;""),IF(D16&gt;$C$12+TIME($D$12,($D$12-INT($D$12))*60,0),0,IF(E16&gt;$C$12+TIME($D$12,($D$12-INT($D$12))*60,0),MIN(TIME($D$12,($D$12-INT($D$12))*60,0),($C$12+TIME($D$12,($D$12-INT($D$12))*60,0)-D16)),MIN(IF((E16-$C$12)&lt;0,0,(E16-$C$12)),(E16-D16))))*24,"")-F16,"")</f>
        <v>8</v>
      </c>
      <c r="H16" s="24" t="n">
        <f aca="false">IF(AND(D16&lt;&gt;"",E16&lt;&gt;""),((IF(D16&lt;$C$12,MIN($C$12-D16,E16-D16),0)+IF(E16&gt;$C$12+TIME($D$12,($D$12-INT($D$12))*60,0),MIN((E16-$C$12-TIME($D$12,($D$12-INT($D$12))*60,0)),(E16-D16)),0))*24),"")</f>
        <v>4</v>
      </c>
      <c r="I16" s="24" t="n">
        <f aca="false">IFERROR(G16*IF(AND(ISNUMBER(SEARCH(TEXT(B16,"ddd"),$F$9)),Data!$F$2),$F$12,$E$12)+H16*$F$12,"")</f>
        <v>440</v>
      </c>
      <c r="J16" s="19"/>
      <c r="K16" s="19"/>
    </row>
    <row r="17" customFormat="false" ht="12.75" hidden="false" customHeight="false" outlineLevel="0" collapsed="false">
      <c r="B17" s="21" t="n">
        <f aca="false">B16+1</f>
        <v>42768</v>
      </c>
      <c r="C17" s="22" t="n">
        <f aca="false">C16+1</f>
        <v>42768</v>
      </c>
      <c r="D17" s="23"/>
      <c r="E17" s="23"/>
      <c r="F17" s="24"/>
      <c r="G17" s="24" t="str">
        <f aca="false">IFERROR(IF(AND(D17&lt;&gt;"",E17&lt;&gt;""),IF(D17&gt;$C$12+TIME($D$12,($D$12-INT($D$12))*60,0),0,IF(E17&gt;$C$12+TIME($D$12,($D$12-INT($D$12))*60,0),MIN(TIME($D$12,($D$12-INT($D$12))*60,0),($C$12+TIME($D$12,($D$12-INT($D$12))*60,0)-D17)),MIN(IF((E17-$C$12)&lt;0,0,(E17-$C$12)),(E17-D17))))*24,"")-F17,"")</f>
        <v/>
      </c>
      <c r="H17" s="24" t="str">
        <f aca="false">IF(AND(D17&lt;&gt;"",E17&lt;&gt;""),((IF(D17&lt;$C$12,MIN($C$12-D17,E17-D17),0)+IF(E17&gt;$C$12+TIME($D$12,($D$12-INT($D$12))*60,0),MIN((E17-$C$12-TIME($D$12,($D$12-INT($D$12))*60,0)),(E17-D17)),0))*24),"")</f>
        <v/>
      </c>
      <c r="I17" s="24" t="inlineStr">
        <f aca="false">IFERROR(G17*IF(AND(ISNUMBER(SEARCH(TEXT(B17,"ddd"),$F$9)),Data!$F$2),$F$12,$E$12)+H17*$F$12,"")</f>
        <is>
          <t/>
        </is>
      </c>
      <c r="J17" s="19"/>
    </row>
    <row r="18" customFormat="false" ht="12.75" hidden="false" customHeight="false" outlineLevel="0" collapsed="false">
      <c r="B18" s="21" t="n">
        <f aca="false">B17+1</f>
        <v>42769</v>
      </c>
      <c r="C18" s="22" t="n">
        <f aca="false">C17+1</f>
        <v>42769</v>
      </c>
      <c r="D18" s="23"/>
      <c r="E18" s="23"/>
      <c r="F18" s="24"/>
      <c r="G18" s="24" t="str">
        <f aca="false">IFERROR(IF(AND(D18&lt;&gt;"",E18&lt;&gt;""),IF(D18&gt;$C$12+TIME($D$12,($D$12-INT($D$12))*60,0),0,IF(E18&gt;$C$12+TIME($D$12,($D$12-INT($D$12))*60,0),MIN(TIME($D$12,($D$12-INT($D$12))*60,0),($C$12+TIME($D$12,($D$12-INT($D$12))*60,0)-D18)),MIN(IF((E18-$C$12)&lt;0,0,(E18-$C$12)),(E18-D18))))*24,"")-F18,"")</f>
        <v/>
      </c>
      <c r="H18" s="24" t="str">
        <f aca="false">IF(AND(D18&lt;&gt;"",E18&lt;&gt;""),((IF(D18&lt;$C$12,MIN($C$12-D18,E18-D18),0)+IF(E18&gt;$C$12+TIME($D$12,($D$12-INT($D$12))*60,0),MIN((E18-$C$12-TIME($D$12,($D$12-INT($D$12))*60,0)),(E18-D18)),0))*24),"")</f>
        <v/>
      </c>
      <c r="I18" s="24" t="inlineStr">
        <f aca="false">IFERROR(G18*IF(AND(ISNUMBER(SEARCH(TEXT(B18,"ddd"),$F$9)),Data!$F$2),$F$12,$E$12)+H18*$F$12,"")</f>
        <is>
          <t/>
        </is>
      </c>
      <c r="J18" s="19"/>
    </row>
    <row r="19" customFormat="false" ht="12.75" hidden="false" customHeight="false" outlineLevel="0" collapsed="false">
      <c r="B19" s="21" t="n">
        <f aca="false">B18+1</f>
        <v>42770</v>
      </c>
      <c r="C19" s="22" t="n">
        <f aca="false">C18+1</f>
        <v>42770</v>
      </c>
      <c r="D19" s="23"/>
      <c r="E19" s="23"/>
      <c r="F19" s="24"/>
      <c r="G19" s="24" t="str">
        <f aca="false">IFERROR(IF(AND(D19&lt;&gt;"",E19&lt;&gt;""),IF(D19&gt;$C$12+TIME($D$12,($D$12-INT($D$12))*60,0),0,IF(E19&gt;$C$12+TIME($D$12,($D$12-INT($D$12))*60,0),MIN(TIME($D$12,($D$12-INT($D$12))*60,0),($C$12+TIME($D$12,($D$12-INT($D$12))*60,0)-D19)),MIN(IF((E19-$C$12)&lt;0,0,(E19-$C$12)),(E19-D19))))*24,"")-F19,"")</f>
        <v/>
      </c>
      <c r="H19" s="24" t="str">
        <f aca="false">IF(AND(D19&lt;&gt;"",E19&lt;&gt;""),((IF(D19&lt;$C$12,MIN($C$12-D19,E19-D19),0)+IF(E19&gt;$C$12+TIME($D$12,($D$12-INT($D$12))*60,0),MIN((E19-$C$12-TIME($D$12,($D$12-INT($D$12))*60,0)),(E19-D19)),0))*24),"")</f>
        <v/>
      </c>
      <c r="I19" s="24" t="inlineStr">
        <f aca="false">IFERROR(G19*IF(AND(ISNUMBER(SEARCH(TEXT(B19,"ddd"),$F$9)),Data!$F$2),$F$12,$E$12)+H19*$F$12,"")</f>
        <is>
          <t/>
        </is>
      </c>
    </row>
    <row r="20" customFormat="false" ht="12.75" hidden="false" customHeight="false" outlineLevel="0" collapsed="false">
      <c r="B20" s="21" t="n">
        <f aca="false">B19+1</f>
        <v>42771</v>
      </c>
      <c r="C20" s="22" t="n">
        <f aca="false">C19+1</f>
        <v>42771</v>
      </c>
      <c r="D20" s="23"/>
      <c r="E20" s="23"/>
      <c r="F20" s="24"/>
      <c r="G20" s="24" t="str">
        <f aca="false">IFERROR(IF(AND(D20&lt;&gt;"",E20&lt;&gt;""),IF(D20&gt;$C$12+TIME($D$12,($D$12-INT($D$12))*60,0),0,IF(E20&gt;$C$12+TIME($D$12,($D$12-INT($D$12))*60,0),MIN(TIME($D$12,($D$12-INT($D$12))*60,0),($C$12+TIME($D$12,($D$12-INT($D$12))*60,0)-D20)),MIN(IF((E20-$C$12)&lt;0,0,(E20-$C$12)),(E20-D20))))*24,"")-F20,"")</f>
        <v/>
      </c>
      <c r="H20" s="24" t="str">
        <f aca="false">IF(AND(D20&lt;&gt;"",E20&lt;&gt;""),((IF(D20&lt;$C$12,MIN($C$12-D20,E20-D20),0)+IF(E20&gt;$C$12+TIME($D$12,($D$12-INT($D$12))*60,0),MIN((E20-$C$12-TIME($D$12,($D$12-INT($D$12))*60,0)),(E20-D20)),0))*24),"")</f>
        <v/>
      </c>
      <c r="I20" s="24" t="inlineStr">
        <f aca="false">IFERROR(G20*IF(AND(ISNUMBER(SEARCH(TEXT(B20,"ddd"),$F$9)),Data!$F$2),$F$12,$E$12)+H20*$F$12,"")</f>
        <is>
          <t/>
        </is>
      </c>
    </row>
    <row r="21" customFormat="false" ht="12.75" hidden="false" customHeight="false" outlineLevel="0" collapsed="false">
      <c r="B21" s="21" t="n">
        <f aca="false">B20+1</f>
        <v>42772</v>
      </c>
      <c r="C21" s="22" t="n">
        <f aca="false">C20+1</f>
        <v>42772</v>
      </c>
      <c r="D21" s="23"/>
      <c r="E21" s="23"/>
      <c r="F21" s="24"/>
      <c r="G21" s="24" t="str">
        <f aca="false">IFERROR(IF(AND(D21&lt;&gt;"",E21&lt;&gt;""),IF(D21&gt;$C$12+TIME($D$12,($D$12-INT($D$12))*60,0),0,IF(E21&gt;$C$12+TIME($D$12,($D$12-INT($D$12))*60,0),MIN(TIME($D$12,($D$12-INT($D$12))*60,0),($C$12+TIME($D$12,($D$12-INT($D$12))*60,0)-D21)),MIN(IF((E21-$C$12)&lt;0,0,(E21-$C$12)),(E21-D21))))*24,"")-F21,"")</f>
        <v/>
      </c>
      <c r="H21" s="24" t="str">
        <f aca="false">IF(AND(D21&lt;&gt;"",E21&lt;&gt;""),((IF(D21&lt;$C$12,MIN($C$12-D21,E21-D21),0)+IF(E21&gt;$C$12+TIME($D$12,($D$12-INT($D$12))*60,0),MIN((E21-$C$12-TIME($D$12,($D$12-INT($D$12))*60,0)),(E21-D21)),0))*24),"")</f>
        <v/>
      </c>
      <c r="I21" s="24" t="inlineStr">
        <f aca="false">IFERROR(G21*IF(AND(ISNUMBER(SEARCH(TEXT(B21,"ddd"),$F$9)),Data!$F$2),$F$12,$E$12)+H21*$F$12,"")</f>
        <is>
          <t/>
        </is>
      </c>
    </row>
    <row r="22" customFormat="false" ht="13.5" hidden="false" customHeight="false" outlineLevel="0" collapsed="false">
      <c r="B22" s="32" t="n">
        <f aca="false">B21+1</f>
        <v>42773</v>
      </c>
      <c r="C22" s="33" t="n">
        <f aca="false">C21+1</f>
        <v>42773</v>
      </c>
      <c r="D22" s="23"/>
      <c r="E22" s="23"/>
      <c r="F22" s="24"/>
      <c r="G22" s="24" t="str">
        <f aca="false">IFERROR(IF(AND(D22&lt;&gt;"",E22&lt;&gt;""),IF(D22&gt;$C$12+TIME($D$12,($D$12-INT($D$12))*60,0),0,IF(E22&gt;$C$12+TIME($D$12,($D$12-INT($D$12))*60,0),MIN(TIME($D$12,($D$12-INT($D$12))*60,0),($C$12+TIME($D$12,($D$12-INT($D$12))*60,0)-D22)),MIN(IF((E22-$C$12)&lt;0,0,(E22-$C$12)),(E22-D22))))*24,"")-F22,"")</f>
        <v/>
      </c>
      <c r="H22" s="24" t="str">
        <f aca="false">IF(AND(D22&lt;&gt;"",E22&lt;&gt;""),((IF(D22&lt;$C$12,MIN($C$12-D22,E22-D22),0)+IF(E22&gt;$C$12+TIME($D$12,($D$12-INT($D$12))*60,0),MIN((E22-$C$12-TIME($D$12,($D$12-INT($D$12))*60,0)),(E22-D22)),0))*24),"")</f>
        <v/>
      </c>
      <c r="I22" s="24" t="inlineStr">
        <f aca="false">IFERROR(G22*IF(AND(ISNUMBER(SEARCH(TEXT(B22,"ddd"),$F$9)),Data!$F$2),$F$12,$E$12)+H22*$F$12,"")</f>
        <is>
          <t/>
        </is>
      </c>
    </row>
    <row r="23" customFormat="false" ht="13.5" hidden="false" customHeight="false" outlineLevel="0" collapsed="false">
      <c r="B23" s="34" t="n">
        <f aca="false">B22+1</f>
        <v>42774</v>
      </c>
      <c r="C23" s="35" t="n">
        <f aca="false">C22+1</f>
        <v>42774</v>
      </c>
      <c r="D23" s="23"/>
      <c r="E23" s="23"/>
      <c r="F23" s="24"/>
      <c r="G23" s="24" t="str">
        <f aca="false">IFERROR(IF(AND(D23&lt;&gt;"",E23&lt;&gt;""),IF(D23&gt;$C$12+TIME($D$12,($D$12-INT($D$12))*60,0),0,IF(E23&gt;$C$12+TIME($D$12,($D$12-INT($D$12))*60,0),MIN(TIME($D$12,($D$12-INT($D$12))*60,0),($C$12+TIME($D$12,($D$12-INT($D$12))*60,0)-D23)),MIN(IF((E23-$C$12)&lt;0,0,(E23-$C$12)),(E23-D23))))*24,"")-F23,"")</f>
        <v/>
      </c>
      <c r="H23" s="24" t="str">
        <f aca="false">IF(AND(D23&lt;&gt;"",E23&lt;&gt;""),((IF(D23&lt;$C$12,MIN($C$12-D23,E23-D23),0)+IF(E23&gt;$C$12+TIME($D$12,($D$12-INT($D$12))*60,0),MIN((E23-$C$12-TIME($D$12,($D$12-INT($D$12))*60,0)),(E23-D23)),0))*24),"")</f>
        <v/>
      </c>
      <c r="I23" s="24" t="inlineStr">
        <f aca="false">IFERROR(G23*IF(AND(ISNUMBER(SEARCH(TEXT(B23,"ddd"),$F$9)),Data!$F$2),$F$12,$E$12)+H23*$F$12,"")</f>
        <is>
          <t/>
        </is>
      </c>
    </row>
    <row r="24" customFormat="false" ht="12.75" hidden="false" customHeight="false" outlineLevel="0" collapsed="false">
      <c r="B24" s="21" t="n">
        <f aca="false">B23+1</f>
        <v>42775</v>
      </c>
      <c r="C24" s="22" t="n">
        <f aca="false">C23+1</f>
        <v>42775</v>
      </c>
      <c r="D24" s="23"/>
      <c r="E24" s="23"/>
      <c r="F24" s="24"/>
      <c r="G24" s="24" t="str">
        <f aca="false">IFERROR(IF(AND(D24&lt;&gt;"",E24&lt;&gt;""),IF(D24&gt;$C$12+TIME($D$12,($D$12-INT($D$12))*60,0),0,IF(E24&gt;$C$12+TIME($D$12,($D$12-INT($D$12))*60,0),MIN(TIME($D$12,($D$12-INT($D$12))*60,0),($C$12+TIME($D$12,($D$12-INT($D$12))*60,0)-D24)),MIN(IF((E24-$C$12)&lt;0,0,(E24-$C$12)),(E24-D24))))*24,"")-F24,"")</f>
        <v/>
      </c>
      <c r="H24" s="24" t="str">
        <f aca="false">IF(AND(D24&lt;&gt;"",E24&lt;&gt;""),((IF(D24&lt;$C$12,MIN($C$12-D24,E24-D24),0)+IF(E24&gt;$C$12+TIME($D$12,($D$12-INT($D$12))*60,0),MIN((E24-$C$12-TIME($D$12,($D$12-INT($D$12))*60,0)),(E24-D24)),0))*24),"")</f>
        <v/>
      </c>
      <c r="I24" s="24" t="inlineStr">
        <f aca="false">IFERROR(G24*IF(AND(ISNUMBER(SEARCH(TEXT(B24,"ddd"),$F$9)),Data!$F$2),$F$12,$E$12)+H24*$F$12,"")</f>
        <is>
          <t/>
        </is>
      </c>
    </row>
    <row r="25" customFormat="false" ht="12.75" hidden="false" customHeight="false" outlineLevel="0" collapsed="false">
      <c r="B25" s="21" t="n">
        <f aca="false">B24+1</f>
        <v>42776</v>
      </c>
      <c r="C25" s="22" t="n">
        <f aca="false">C24+1</f>
        <v>42776</v>
      </c>
      <c r="D25" s="23"/>
      <c r="E25" s="23"/>
      <c r="F25" s="24"/>
      <c r="G25" s="24" t="str">
        <f aca="false">IFERROR(IF(AND(D25&lt;&gt;"",E25&lt;&gt;""),IF(D25&gt;$C$12+TIME($D$12,($D$12-INT($D$12))*60,0),0,IF(E25&gt;$C$12+TIME($D$12,($D$12-INT($D$12))*60,0),MIN(TIME($D$12,($D$12-INT($D$12))*60,0),($C$12+TIME($D$12,($D$12-INT($D$12))*60,0)-D25)),MIN(IF((E25-$C$12)&lt;0,0,(E25-$C$12)),(E25-D25))))*24,"")-F25,"")</f>
        <v/>
      </c>
      <c r="H25" s="24" t="str">
        <f aca="false">IF(AND(D25&lt;&gt;"",E25&lt;&gt;""),((IF(D25&lt;$C$12,MIN($C$12-D25,E25-D25),0)+IF(E25&gt;$C$12+TIME($D$12,($D$12-INT($D$12))*60,0),MIN((E25-$C$12-TIME($D$12,($D$12-INT($D$12))*60,0)),(E25-D25)),0))*24),"")</f>
        <v/>
      </c>
      <c r="I25" s="24" t="inlineStr">
        <f aca="false">IFERROR(G25*IF(AND(ISNUMBER(SEARCH(TEXT(B25,"ddd"),$F$9)),Data!$F$2),$F$12,$E$12)+H25*$F$12,"")</f>
        <is>
          <t/>
        </is>
      </c>
    </row>
    <row r="26" customFormat="false" ht="12.75" hidden="false" customHeight="false" outlineLevel="0" collapsed="false">
      <c r="B26" s="21" t="n">
        <f aca="false">B25+1</f>
        <v>42777</v>
      </c>
      <c r="C26" s="22" t="n">
        <f aca="false">C25+1</f>
        <v>42777</v>
      </c>
      <c r="D26" s="23"/>
      <c r="E26" s="23"/>
      <c r="F26" s="24"/>
      <c r="G26" s="24" t="str">
        <f aca="false">IFERROR(IF(AND(D26&lt;&gt;"",E26&lt;&gt;""),IF(D26&gt;$C$12+TIME($D$12,($D$12-INT($D$12))*60,0),0,IF(E26&gt;$C$12+TIME($D$12,($D$12-INT($D$12))*60,0),MIN(TIME($D$12,($D$12-INT($D$12))*60,0),($C$12+TIME($D$12,($D$12-INT($D$12))*60,0)-D26)),MIN(IF((E26-$C$12)&lt;0,0,(E26-$C$12)),(E26-D26))))*24,"")-F26,"")</f>
        <v/>
      </c>
      <c r="H26" s="24" t="str">
        <f aca="false">IF(AND(D26&lt;&gt;"",E26&lt;&gt;""),((IF(D26&lt;$C$12,MIN($C$12-D26,E26-D26),0)+IF(E26&gt;$C$12+TIME($D$12,($D$12-INT($D$12))*60,0),MIN((E26-$C$12-TIME($D$12,($D$12-INT($D$12))*60,0)),(E26-D26)),0))*24),"")</f>
        <v/>
      </c>
      <c r="I26" s="24" t="inlineStr">
        <f aca="false">IFERROR(G26*IF(AND(ISNUMBER(SEARCH(TEXT(B26,"ddd"),$F$9)),Data!$F$2),$F$12,$E$12)+H26*$F$12,"")</f>
        <is>
          <t/>
        </is>
      </c>
    </row>
    <row r="27" customFormat="false" ht="12.75" hidden="false" customHeight="false" outlineLevel="0" collapsed="false">
      <c r="B27" s="21" t="n">
        <f aca="false">B26+1</f>
        <v>42778</v>
      </c>
      <c r="C27" s="22" t="n">
        <f aca="false">C26+1</f>
        <v>42778</v>
      </c>
      <c r="D27" s="23"/>
      <c r="E27" s="23"/>
      <c r="F27" s="24"/>
      <c r="G27" s="24" t="str">
        <f aca="false">IFERROR(IF(AND(D27&lt;&gt;"",E27&lt;&gt;""),IF(D27&gt;$C$12+TIME($D$12,($D$12-INT($D$12))*60,0),0,IF(E27&gt;$C$12+TIME($D$12,($D$12-INT($D$12))*60,0),MIN(TIME($D$12,($D$12-INT($D$12))*60,0),($C$12+TIME($D$12,($D$12-INT($D$12))*60,0)-D27)),MIN(IF((E27-$C$12)&lt;0,0,(E27-$C$12)),(E27-D27))))*24,"")-F27,"")</f>
        <v/>
      </c>
      <c r="H27" s="24" t="str">
        <f aca="false">IF(AND(D27&lt;&gt;"",E27&lt;&gt;""),((IF(D27&lt;$C$12,MIN($C$12-D27,E27-D27),0)+IF(E27&gt;$C$12+TIME($D$12,($D$12-INT($D$12))*60,0),MIN((E27-$C$12-TIME($D$12,($D$12-INT($D$12))*60,0)),(E27-D27)),0))*24),"")</f>
        <v/>
      </c>
      <c r="I27" s="24" t="inlineStr">
        <f aca="false">IFERROR(G27*IF(AND(ISNUMBER(SEARCH(TEXT(B27,"ddd"),$F$9)),Data!$F$2),$F$12,$E$12)+H27*$F$12,"")</f>
        <is>
          <t/>
        </is>
      </c>
    </row>
    <row r="28" customFormat="false" ht="12.75" hidden="false" customHeight="false" outlineLevel="0" collapsed="false">
      <c r="B28" s="21" t="n">
        <f aca="false">B27+1</f>
        <v>42779</v>
      </c>
      <c r="C28" s="22" t="n">
        <f aca="false">C27+1</f>
        <v>42779</v>
      </c>
      <c r="D28" s="23"/>
      <c r="E28" s="23"/>
      <c r="F28" s="24"/>
      <c r="G28" s="24" t="str">
        <f aca="false">IFERROR(IF(AND(D28&lt;&gt;"",E28&lt;&gt;""),IF(D28&gt;$C$12+TIME($D$12,($D$12-INT($D$12))*60,0),0,IF(E28&gt;$C$12+TIME($D$12,($D$12-INT($D$12))*60,0),MIN(TIME($D$12,($D$12-INT($D$12))*60,0),($C$12+TIME($D$12,($D$12-INT($D$12))*60,0)-D28)),MIN(IF((E28-$C$12)&lt;0,0,(E28-$C$12)),(E28-D28))))*24,"")-F28,"")</f>
        <v/>
      </c>
      <c r="H28" s="24" t="str">
        <f aca="false">IF(AND(D28&lt;&gt;"",E28&lt;&gt;""),((IF(D28&lt;$C$12,MIN($C$12-D28,E28-D28),0)+IF(E28&gt;$C$12+TIME($D$12,($D$12-INT($D$12))*60,0),MIN((E28-$C$12-TIME($D$12,($D$12-INT($D$12))*60,0)),(E28-D28)),0))*24),"")</f>
        <v/>
      </c>
      <c r="I28" s="24" t="inlineStr">
        <f aca="false">IFERROR(G28*IF(AND(ISNUMBER(SEARCH(TEXT(B28,"ddd"),$F$9)),Data!$F$2),$F$12,$E$12)+H28*$F$12,"")</f>
        <is>
          <t/>
        </is>
      </c>
    </row>
    <row r="29" customFormat="false" ht="12.75" hidden="false" customHeight="false" outlineLevel="0" collapsed="false">
      <c r="B29" s="21" t="n">
        <f aca="false">B28+1</f>
        <v>42780</v>
      </c>
      <c r="C29" s="22" t="n">
        <f aca="false">C28+1</f>
        <v>42780</v>
      </c>
      <c r="D29" s="23"/>
      <c r="E29" s="23"/>
      <c r="F29" s="24"/>
      <c r="G29" s="24" t="str">
        <f aca="false">IFERROR(IF(AND(D29&lt;&gt;"",E29&lt;&gt;""),IF(D29&gt;$C$12+TIME($D$12,($D$12-INT($D$12))*60,0),0,IF(E29&gt;$C$12+TIME($D$12,($D$12-INT($D$12))*60,0),MIN(TIME($D$12,($D$12-INT($D$12))*60,0),($C$12+TIME($D$12,($D$12-INT($D$12))*60,0)-D29)),MIN(IF((E29-$C$12)&lt;0,0,(E29-$C$12)),(E29-D29))))*24,"")-F29,"")</f>
        <v/>
      </c>
      <c r="H29" s="24" t="str">
        <f aca="false">IF(AND(D29&lt;&gt;"",E29&lt;&gt;""),((IF(D29&lt;$C$12,MIN($C$12-D29,E29-D29),0)+IF(E29&gt;$C$12+TIME($D$12,($D$12-INT($D$12))*60,0),MIN((E29-$C$12-TIME($D$12,($D$12-INT($D$12))*60,0)),(E29-D29)),0))*24),"")</f>
        <v/>
      </c>
      <c r="I29" s="24" t="inlineStr">
        <f aca="false">IFERROR(G29*IF(AND(ISNUMBER(SEARCH(TEXT(B29,"ddd"),$F$9)),Data!$F$2),$F$12,$E$12)+H29*$F$12,"")</f>
        <is>
          <t/>
        </is>
      </c>
    </row>
    <row r="30" customFormat="false" ht="12.75" hidden="false" customHeight="false" outlineLevel="0" collapsed="false">
      <c r="B30" s="21" t="n">
        <f aca="false">B29+1</f>
        <v>42781</v>
      </c>
      <c r="C30" s="22" t="n">
        <f aca="false">C29+1</f>
        <v>42781</v>
      </c>
      <c r="D30" s="23"/>
      <c r="E30" s="23"/>
      <c r="F30" s="24"/>
      <c r="G30" s="24" t="str">
        <f aca="false">IFERROR(IF(AND(D30&lt;&gt;"",E30&lt;&gt;""),IF(D30&gt;$C$12+TIME($D$12,($D$12-INT($D$12))*60,0),0,IF(E30&gt;$C$12+TIME($D$12,($D$12-INT($D$12))*60,0),MIN(TIME($D$12,($D$12-INT($D$12))*60,0),($C$12+TIME($D$12,($D$12-INT($D$12))*60,0)-D30)),MIN(IF((E30-$C$12)&lt;0,0,(E30-$C$12)),(E30-D30))))*24,"")-F30,"")</f>
        <v/>
      </c>
      <c r="H30" s="24" t="str">
        <f aca="false">IF(AND(D30&lt;&gt;"",E30&lt;&gt;""),((IF(D30&lt;$C$12,MIN($C$12-D30,E30-D30),0)+IF(E30&gt;$C$12+TIME($D$12,($D$12-INT($D$12))*60,0),MIN((E30-$C$12-TIME($D$12,($D$12-INT($D$12))*60,0)),(E30-D30)),0))*24),"")</f>
        <v/>
      </c>
      <c r="I30" s="24" t="inlineStr">
        <f aca="false">IFERROR(G30*IF(AND(ISNUMBER(SEARCH(TEXT(B30,"ddd"),$F$9)),Data!$F$2),$F$12,$E$12)+H30*$F$12,"")</f>
        <is>
          <t/>
        </is>
      </c>
    </row>
    <row r="31" customFormat="false" ht="12.75" hidden="false" customHeight="false" outlineLevel="0" collapsed="false">
      <c r="B31" s="21" t="n">
        <f aca="false">B30+1</f>
        <v>42782</v>
      </c>
      <c r="C31" s="22" t="n">
        <f aca="false">C30+1</f>
        <v>42782</v>
      </c>
      <c r="D31" s="23"/>
      <c r="E31" s="23"/>
      <c r="F31" s="24"/>
      <c r="G31" s="24" t="str">
        <f aca="false">IFERROR(IF(AND(D31&lt;&gt;"",E31&lt;&gt;""),IF(D31&gt;$C$12+TIME($D$12,($D$12-INT($D$12))*60,0),0,IF(E31&gt;$C$12+TIME($D$12,($D$12-INT($D$12))*60,0),MIN(TIME($D$12,($D$12-INT($D$12))*60,0),($C$12+TIME($D$12,($D$12-INT($D$12))*60,0)-D31)),MIN(IF((E31-$C$12)&lt;0,0,(E31-$C$12)),(E31-D31))))*24,"")-F31,"")</f>
        <v/>
      </c>
      <c r="H31" s="24" t="str">
        <f aca="false">IF(AND(D31&lt;&gt;"",E31&lt;&gt;""),((IF(D31&lt;$C$12,MIN($C$12-D31,E31-D31),0)+IF(E31&gt;$C$12+TIME($D$12,($D$12-INT($D$12))*60,0),MIN((E31-$C$12-TIME($D$12,($D$12-INT($D$12))*60,0)),(E31-D31)),0))*24),"")</f>
        <v/>
      </c>
      <c r="I31" s="24" t="inlineStr">
        <f aca="false">IFERROR(G31*IF(AND(ISNUMBER(SEARCH(TEXT(B31,"ddd"),$F$9)),Data!$F$2),$F$12,$E$12)+H31*$F$12,"")</f>
        <is>
          <t/>
        </is>
      </c>
    </row>
    <row r="32" customFormat="false" ht="12.75" hidden="false" customHeight="false" outlineLevel="0" collapsed="false">
      <c r="B32" s="21" t="n">
        <f aca="false">B31+1</f>
        <v>42783</v>
      </c>
      <c r="C32" s="22" t="n">
        <f aca="false">C31+1</f>
        <v>42783</v>
      </c>
      <c r="D32" s="23"/>
      <c r="E32" s="23"/>
      <c r="F32" s="24"/>
      <c r="G32" s="24" t="str">
        <f aca="false">IFERROR(IF(AND(D32&lt;&gt;"",E32&lt;&gt;""),IF(D32&gt;$C$12+TIME($D$12,($D$12-INT($D$12))*60,0),0,IF(E32&gt;$C$12+TIME($D$12,($D$12-INT($D$12))*60,0),MIN(TIME($D$12,($D$12-INT($D$12))*60,0),($C$12+TIME($D$12,($D$12-INT($D$12))*60,0)-D32)),MIN(IF((E32-$C$12)&lt;0,0,(E32-$C$12)),(E32-D32))))*24,"")-F32,"")</f>
        <v/>
      </c>
      <c r="H32" s="24" t="str">
        <f aca="false">IF(AND(D32&lt;&gt;"",E32&lt;&gt;""),((IF(D32&lt;$C$12,MIN($C$12-D32,E32-D32),0)+IF(E32&gt;$C$12+TIME($D$12,($D$12-INT($D$12))*60,0),MIN((E32-$C$12-TIME($D$12,($D$12-INT($D$12))*60,0)),(E32-D32)),0))*24),"")</f>
        <v/>
      </c>
      <c r="I32" s="24" t="inlineStr">
        <f aca="false">IFERROR(G32*IF(AND(ISNUMBER(SEARCH(TEXT(B32,"ddd"),$F$9)),Data!$F$2),$F$12,$E$12)+H32*$F$12,"")</f>
        <is>
          <t/>
        </is>
      </c>
    </row>
    <row r="33" customFormat="false" ht="12.75" hidden="false" customHeight="false" outlineLevel="0" collapsed="false">
      <c r="B33" s="21" t="n">
        <f aca="false">B32+1</f>
        <v>42784</v>
      </c>
      <c r="C33" s="22" t="n">
        <f aca="false">C32+1</f>
        <v>42784</v>
      </c>
      <c r="D33" s="23"/>
      <c r="E33" s="23"/>
      <c r="F33" s="24"/>
      <c r="G33" s="24" t="str">
        <f aca="false">IFERROR(IF(AND(D33&lt;&gt;"",E33&lt;&gt;""),IF(D33&gt;$C$12+TIME($D$12,($D$12-INT($D$12))*60,0),0,IF(E33&gt;$C$12+TIME($D$12,($D$12-INT($D$12))*60,0),MIN(TIME($D$12,($D$12-INT($D$12))*60,0),($C$12+TIME($D$12,($D$12-INT($D$12))*60,0)-D33)),MIN(IF((E33-$C$12)&lt;0,0,(E33-$C$12)),(E33-D33))))*24,"")-F33,"")</f>
        <v/>
      </c>
      <c r="H33" s="24" t="str">
        <f aca="false">IF(AND(D33&lt;&gt;"",E33&lt;&gt;""),((IF(D33&lt;$C$12,MIN($C$12-D33,E33-D33),0)+IF(E33&gt;$C$12+TIME($D$12,($D$12-INT($D$12))*60,0),MIN((E33-$C$12-TIME($D$12,($D$12-INT($D$12))*60,0)),(E33-D33)),0))*24),"")</f>
        <v/>
      </c>
      <c r="I33" s="24" t="inlineStr">
        <f aca="false">IFERROR(G33*IF(AND(ISNUMBER(SEARCH(TEXT(B33,"ddd"),$F$9)),Data!$F$2),$F$12,$E$12)+H33*$F$12,"")</f>
        <is>
          <t/>
        </is>
      </c>
    </row>
    <row r="34" customFormat="false" ht="12.75" hidden="false" customHeight="false" outlineLevel="0" collapsed="false">
      <c r="B34" s="21" t="n">
        <f aca="false">B33+1</f>
        <v>42785</v>
      </c>
      <c r="C34" s="22" t="n">
        <f aca="false">C33+1</f>
        <v>42785</v>
      </c>
      <c r="D34" s="23"/>
      <c r="E34" s="23"/>
      <c r="F34" s="24"/>
      <c r="G34" s="24" t="str">
        <f aca="false">IFERROR(IF(AND(D34&lt;&gt;"",E34&lt;&gt;""),IF(D34&gt;$C$12+TIME($D$12,($D$12-INT($D$12))*60,0),0,IF(E34&gt;$C$12+TIME($D$12,($D$12-INT($D$12))*60,0),MIN(TIME($D$12,($D$12-INT($D$12))*60,0),($C$12+TIME($D$12,($D$12-INT($D$12))*60,0)-D34)),MIN(IF((E34-$C$12)&lt;0,0,(E34-$C$12)),(E34-D34))))*24,"")-F34,"")</f>
        <v/>
      </c>
      <c r="H34" s="24" t="str">
        <f aca="false">IF(AND(D34&lt;&gt;"",E34&lt;&gt;""),((IF(D34&lt;$C$12,MIN($C$12-D34,E34-D34),0)+IF(E34&gt;$C$12+TIME($D$12,($D$12-INT($D$12))*60,0),MIN((E34-$C$12-TIME($D$12,($D$12-INT($D$12))*60,0)),(E34-D34)),0))*24),"")</f>
        <v/>
      </c>
      <c r="I34" s="24" t="inlineStr">
        <f aca="false">IFERROR(G34*IF(AND(ISNUMBER(SEARCH(TEXT(B34,"ddd"),$F$9)),Data!$F$2),$F$12,$E$12)+H34*$F$12,"")</f>
        <is>
          <t/>
        </is>
      </c>
    </row>
    <row r="35" customFormat="false" ht="12.75" hidden="false" customHeight="false" outlineLevel="0" collapsed="false">
      <c r="B35" s="21" t="n">
        <f aca="false">B34+1</f>
        <v>42786</v>
      </c>
      <c r="C35" s="22" t="n">
        <f aca="false">C34+1</f>
        <v>42786</v>
      </c>
      <c r="D35" s="23"/>
      <c r="E35" s="23"/>
      <c r="F35" s="24"/>
      <c r="G35" s="24" t="str">
        <f aca="false">IFERROR(IF(AND(D35&lt;&gt;"",E35&lt;&gt;""),IF(D35&gt;$C$12+TIME($D$12,($D$12-INT($D$12))*60,0),0,IF(E35&gt;$C$12+TIME($D$12,($D$12-INT($D$12))*60,0),MIN(TIME($D$12,($D$12-INT($D$12))*60,0),($C$12+TIME($D$12,($D$12-INT($D$12))*60,0)-D35)),MIN(IF((E35-$C$12)&lt;0,0,(E35-$C$12)),(E35-D35))))*24,"")-F35,"")</f>
        <v/>
      </c>
      <c r="H35" s="24" t="str">
        <f aca="false">IF(AND(D35&lt;&gt;"",E35&lt;&gt;""),((IF(D35&lt;$C$12,MIN($C$12-D35,E35-D35),0)+IF(E35&gt;$C$12+TIME($D$12,($D$12-INT($D$12))*60,0),MIN((E35-$C$12-TIME($D$12,($D$12-INT($D$12))*60,0)),(E35-D35)),0))*24),"")</f>
        <v/>
      </c>
      <c r="I35" s="24" t="inlineStr">
        <f aca="false">IFERROR(G35*IF(AND(ISNUMBER(SEARCH(TEXT(B35,"ddd"),$F$9)),Data!$F$2),$F$12,$E$12)+H35*$F$12,"")</f>
        <is>
          <t/>
        </is>
      </c>
    </row>
    <row r="36" customFormat="false" ht="12.75" hidden="false" customHeight="false" outlineLevel="0" collapsed="false">
      <c r="B36" s="21" t="n">
        <f aca="false">B35+1</f>
        <v>42787</v>
      </c>
      <c r="C36" s="22" t="n">
        <f aca="false">C35+1</f>
        <v>42787</v>
      </c>
      <c r="D36" s="23"/>
      <c r="E36" s="23"/>
      <c r="F36" s="24"/>
      <c r="G36" s="24" t="str">
        <f aca="false">IFERROR(IF(AND(D36&lt;&gt;"",E36&lt;&gt;""),IF(D36&gt;$C$12+TIME($D$12,($D$12-INT($D$12))*60,0),0,IF(E36&gt;$C$12+TIME($D$12,($D$12-INT($D$12))*60,0),MIN(TIME($D$12,($D$12-INT($D$12))*60,0),($C$12+TIME($D$12,($D$12-INT($D$12))*60,0)-D36)),MIN(IF((E36-$C$12)&lt;0,0,(E36-$C$12)),(E36-D36))))*24,"")-F36,"")</f>
        <v/>
      </c>
      <c r="H36" s="24" t="str">
        <f aca="false">IF(AND(D36&lt;&gt;"",E36&lt;&gt;""),((IF(D36&lt;$C$12,MIN($C$12-D36,E36-D36),0)+IF(E36&gt;$C$12+TIME($D$12,($D$12-INT($D$12))*60,0),MIN((E36-$C$12-TIME($D$12,($D$12-INT($D$12))*60,0)),(E36-D36)),0))*24),"")</f>
        <v/>
      </c>
      <c r="I36" s="24" t="inlineStr">
        <f aca="false">IFERROR(G36*IF(AND(ISNUMBER(SEARCH(TEXT(B36,"ddd"),$F$9)),Data!$F$2),$F$12,$E$12)+H36*$F$12,"")</f>
        <is>
          <t/>
        </is>
      </c>
    </row>
    <row r="37" customFormat="false" ht="12.75" hidden="false" customHeight="false" outlineLevel="0" collapsed="false">
      <c r="B37" s="21" t="n">
        <f aca="false">B36+1</f>
        <v>42788</v>
      </c>
      <c r="C37" s="22" t="n">
        <f aca="false">C36+1</f>
        <v>42788</v>
      </c>
      <c r="D37" s="23"/>
      <c r="E37" s="23"/>
      <c r="F37" s="24"/>
      <c r="G37" s="24" t="str">
        <f aca="false">IFERROR(IF(AND(D37&lt;&gt;"",E37&lt;&gt;""),IF(D37&gt;$C$12+TIME($D$12,($D$12-INT($D$12))*60,0),0,IF(E37&gt;$C$12+TIME($D$12,($D$12-INT($D$12))*60,0),MIN(TIME($D$12,($D$12-INT($D$12))*60,0),($C$12+TIME($D$12,($D$12-INT($D$12))*60,0)-D37)),MIN(IF((E37-$C$12)&lt;0,0,(E37-$C$12)),(E37-D37))))*24,"")-F37,"")</f>
        <v/>
      </c>
      <c r="H37" s="24" t="str">
        <f aca="false">IF(AND(D37&lt;&gt;"",E37&lt;&gt;""),((IF(D37&lt;$C$12,MIN($C$12-D37,E37-D37),0)+IF(E37&gt;$C$12+TIME($D$12,($D$12-INT($D$12))*60,0),MIN((E37-$C$12-TIME($D$12,($D$12-INT($D$12))*60,0)),(E37-D37)),0))*24),"")</f>
        <v/>
      </c>
      <c r="I37" s="24" t="inlineStr">
        <f aca="false">IFERROR(G37*IF(AND(ISNUMBER(SEARCH(TEXT(B37,"ddd"),$F$9)),Data!$F$2),$F$12,$E$12)+H37*$F$12,"")</f>
        <is>
          <t/>
        </is>
      </c>
    </row>
    <row r="38" customFormat="false" ht="12.75" hidden="false" customHeight="false" outlineLevel="0" collapsed="false">
      <c r="B38" s="21" t="n">
        <f aca="false">B37+1</f>
        <v>42789</v>
      </c>
      <c r="C38" s="22" t="n">
        <f aca="false">C37+1</f>
        <v>42789</v>
      </c>
      <c r="D38" s="23"/>
      <c r="E38" s="23"/>
      <c r="F38" s="24"/>
      <c r="G38" s="24" t="str">
        <f aca="false">IFERROR(IF(AND(D38&lt;&gt;"",E38&lt;&gt;""),IF(D38&gt;$C$12+TIME($D$12,($D$12-INT($D$12))*60,0),0,IF(E38&gt;$C$12+TIME($D$12,($D$12-INT($D$12))*60,0),MIN(TIME($D$12,($D$12-INT($D$12))*60,0),($C$12+TIME($D$12,($D$12-INT($D$12))*60,0)-D38)),MIN(IF((E38-$C$12)&lt;0,0,(E38-$C$12)),(E38-D38))))*24,"")-F38,"")</f>
        <v/>
      </c>
      <c r="H38" s="24" t="str">
        <f aca="false">IF(AND(D38&lt;&gt;"",E38&lt;&gt;""),((IF(D38&lt;$C$12,MIN($C$12-D38,E38-D38),0)+IF(E38&gt;$C$12+TIME($D$12,($D$12-INT($D$12))*60,0),MIN((E38-$C$12-TIME($D$12,($D$12-INT($D$12))*60,0)),(E38-D38)),0))*24),"")</f>
        <v/>
      </c>
      <c r="I38" s="24" t="inlineStr">
        <f aca="false">IFERROR(G38*IF(AND(ISNUMBER(SEARCH(TEXT(B38,"ddd"),$F$9)),Data!$F$2),$F$12,$E$12)+H38*$F$12,"")</f>
        <is>
          <t/>
        </is>
      </c>
    </row>
    <row r="39" customFormat="false" ht="12.75" hidden="false" customHeight="false" outlineLevel="0" collapsed="false">
      <c r="B39" s="21" t="n">
        <f aca="false">B38+1</f>
        <v>42790</v>
      </c>
      <c r="C39" s="22" t="n">
        <f aca="false">C38+1</f>
        <v>42790</v>
      </c>
      <c r="D39" s="23"/>
      <c r="E39" s="23"/>
      <c r="F39" s="24"/>
      <c r="G39" s="24" t="str">
        <f aca="false">IFERROR(IF(AND(D39&lt;&gt;"",E39&lt;&gt;""),IF(D39&gt;$C$12+TIME($D$12,($D$12-INT($D$12))*60,0),0,IF(E39&gt;$C$12+TIME($D$12,($D$12-INT($D$12))*60,0),MIN(TIME($D$12,($D$12-INT($D$12))*60,0),($C$12+TIME($D$12,($D$12-INT($D$12))*60,0)-D39)),MIN(IF((E39-$C$12)&lt;0,0,(E39-$C$12)),(E39-D39))))*24,"")-F39,"")</f>
        <v/>
      </c>
      <c r="H39" s="24" t="str">
        <f aca="false">IF(AND(D39&lt;&gt;"",E39&lt;&gt;""),((IF(D39&lt;$C$12,MIN($C$12-D39,E39-D39),0)+IF(E39&gt;$C$12+TIME($D$12,($D$12-INT($D$12))*60,0),MIN((E39-$C$12-TIME($D$12,($D$12-INT($D$12))*60,0)),(E39-D39)),0))*24),"")</f>
        <v/>
      </c>
      <c r="I39" s="24" t="inlineStr">
        <f aca="false">IFERROR(G39*IF(AND(ISNUMBER(SEARCH(TEXT(B39,"ddd"),$F$9)),Data!$F$2),$F$12,$E$12)+H39*$F$12,"")</f>
        <is>
          <t/>
        </is>
      </c>
    </row>
    <row r="40" customFormat="false" ht="12.75" hidden="false" customHeight="false" outlineLevel="0" collapsed="false">
      <c r="B40" s="21" t="n">
        <f aca="false">B39+1</f>
        <v>42791</v>
      </c>
      <c r="C40" s="22" t="n">
        <f aca="false">C39+1</f>
        <v>42791</v>
      </c>
      <c r="D40" s="23"/>
      <c r="E40" s="23"/>
      <c r="F40" s="24"/>
      <c r="G40" s="24" t="str">
        <f aca="false">IFERROR(IF(AND(D40&lt;&gt;"",E40&lt;&gt;""),IF(D40&gt;$C$12+TIME($D$12,($D$12-INT($D$12))*60,0),0,IF(E40&gt;$C$12+TIME($D$12,($D$12-INT($D$12))*60,0),MIN(TIME($D$12,($D$12-INT($D$12))*60,0),($C$12+TIME($D$12,($D$12-INT($D$12))*60,0)-D40)),MIN(IF((E40-$C$12)&lt;0,0,(E40-$C$12)),(E40-D40))))*24,"")-F40,"")</f>
        <v/>
      </c>
      <c r="H40" s="24" t="str">
        <f aca="false">IF(AND(D40&lt;&gt;"",E40&lt;&gt;""),((IF(D40&lt;$C$12,MIN($C$12-D40,E40-D40),0)+IF(E40&gt;$C$12+TIME($D$12,($D$12-INT($D$12))*60,0),MIN((E40-$C$12-TIME($D$12,($D$12-INT($D$12))*60,0)),(E40-D40)),0))*24),"")</f>
        <v/>
      </c>
      <c r="I40" s="24" t="inlineStr">
        <f aca="false">IFERROR(G40*IF(AND(ISNUMBER(SEARCH(TEXT(B40,"ddd"),$F$9)),Data!$F$2),$F$12,$E$12)+H40*$F$12,"")</f>
        <is>
          <t/>
        </is>
      </c>
    </row>
    <row r="41" customFormat="false" ht="12.75" hidden="false" customHeight="false" outlineLevel="0" collapsed="false">
      <c r="B41" s="21" t="n">
        <f aca="false">B40+1</f>
        <v>42792</v>
      </c>
      <c r="C41" s="22" t="n">
        <f aca="false">C40+1</f>
        <v>42792</v>
      </c>
      <c r="D41" s="23"/>
      <c r="E41" s="23"/>
      <c r="F41" s="24"/>
      <c r="G41" s="24" t="str">
        <f aca="false">IFERROR(IF(AND(D41&lt;&gt;"",E41&lt;&gt;""),IF(D41&gt;$C$12+TIME($D$12,($D$12-INT($D$12))*60,0),0,IF(E41&gt;$C$12+TIME($D$12,($D$12-INT($D$12))*60,0),MIN(TIME($D$12,($D$12-INT($D$12))*60,0),($C$12+TIME($D$12,($D$12-INT($D$12))*60,0)-D41)),MIN(IF((E41-$C$12)&lt;0,0,(E41-$C$12)),(E41-D41))))*24,"")-F41,"")</f>
        <v/>
      </c>
      <c r="H41" s="24" t="str">
        <f aca="false">IF(AND(D41&lt;&gt;"",E41&lt;&gt;""),((IF(D41&lt;$C$12,MIN($C$12-D41,E41-D41),0)+IF(E41&gt;$C$12+TIME($D$12,($D$12-INT($D$12))*60,0),MIN((E41-$C$12-TIME($D$12,($D$12-INT($D$12))*60,0)),(E41-D41)),0))*24),"")</f>
        <v/>
      </c>
      <c r="I41" s="24" t="inlineStr">
        <f aca="false">IFERROR(G41*IF(AND(ISNUMBER(SEARCH(TEXT(B41,"ddd"),$F$9)),Data!$F$2),$F$12,$E$12)+H41*$F$12,"")</f>
        <is>
          <t/>
        </is>
      </c>
    </row>
    <row r="42" customFormat="false" ht="12.75" hidden="false" customHeight="false" outlineLevel="0" collapsed="false">
      <c r="B42" s="21" t="n">
        <f aca="false">B41+1</f>
        <v>42793</v>
      </c>
      <c r="C42" s="22" t="n">
        <f aca="false">C41+1</f>
        <v>42793</v>
      </c>
      <c r="D42" s="23"/>
      <c r="E42" s="23"/>
      <c r="F42" s="24"/>
      <c r="G42" s="24" t="str">
        <f aca="false">IFERROR(IF(AND(D42&lt;&gt;"",E42&lt;&gt;""),IF(D42&gt;$C$12+TIME($D$12,($D$12-INT($D$12))*60,0),0,IF(E42&gt;$C$12+TIME($D$12,($D$12-INT($D$12))*60,0),MIN(TIME($D$12,($D$12-INT($D$12))*60,0),($C$12+TIME($D$12,($D$12-INT($D$12))*60,0)-D42)),MIN(IF((E42-$C$12)&lt;0,0,(E42-$C$12)),(E42-D42))))*24,"")-F42,"")</f>
        <v/>
      </c>
      <c r="H42" s="24" t="str">
        <f aca="false">IF(AND(D42&lt;&gt;"",E42&lt;&gt;""),((IF(D42&lt;$C$12,MIN($C$12-D42,E42-D42),0)+IF(E42&gt;$C$12+TIME($D$12,($D$12-INT($D$12))*60,0),MIN((E42-$C$12-TIME($D$12,($D$12-INT($D$12))*60,0)),(E42-D42)),0))*24),"")</f>
        <v/>
      </c>
      <c r="I42" s="24" t="inlineStr">
        <f aca="false">IFERROR(G42*IF(AND(ISNUMBER(SEARCH(TEXT(B42,"ddd"),$F$9)),Data!$F$2),$F$12,$E$12)+H42*$F$12,"")</f>
        <is>
          <t/>
        </is>
      </c>
    </row>
    <row r="43" customFormat="false" ht="12.75" hidden="false" customHeight="false" outlineLevel="0" collapsed="false">
      <c r="B43" s="21" t="n">
        <f aca="false">B42+1</f>
        <v>42794</v>
      </c>
      <c r="C43" s="22" t="n">
        <f aca="false">C42+1</f>
        <v>42794</v>
      </c>
      <c r="D43" s="23"/>
      <c r="E43" s="23"/>
      <c r="F43" s="24"/>
      <c r="G43" s="24" t="str">
        <f aca="false">IFERROR(IF(AND(D43&lt;&gt;"",E43&lt;&gt;""),IF(D43&gt;$C$12+TIME($D$12,($D$12-INT($D$12))*60,0),0,IF(E43&gt;$C$12+TIME($D$12,($D$12-INT($D$12))*60,0),MIN(TIME($D$12,($D$12-INT($D$12))*60,0),($C$12+TIME($D$12,($D$12-INT($D$12))*60,0)-D43)),MIN(IF((E43-$C$12)&lt;0,0,(E43-$C$12)),(E43-D43))))*24,"")-F43,"")</f>
        <v/>
      </c>
      <c r="H43" s="24" t="str">
        <f aca="false">IF(AND(D43&lt;&gt;"",E43&lt;&gt;""),((IF(D43&lt;$C$12,MIN($C$12-D43,E43-D43),0)+IF(E43&gt;$C$12+TIME($D$12,($D$12-INT($D$12))*60,0),MIN((E43-$C$12-TIME($D$12,($D$12-INT($D$12))*60,0)),(E43-D43)),0))*24),"")</f>
        <v/>
      </c>
      <c r="I43" s="24" t="inlineStr">
        <f aca="false">IFERROR(G43*IF(AND(ISNUMBER(SEARCH(TEXT(B43,"ddd"),$F$9)),Data!$F$2),$F$12,$E$12)+H43*$F$12,"")</f>
        <is>
          <t/>
        </is>
      </c>
    </row>
    <row r="44" customFormat="false" ht="12.75" hidden="false" customHeight="false" outlineLevel="0" collapsed="false">
      <c r="B44" s="21" t="n">
        <f aca="false">B43+1</f>
        <v>42795</v>
      </c>
      <c r="C44" s="22" t="n">
        <f aca="false">C43+1</f>
        <v>42795</v>
      </c>
      <c r="D44" s="23"/>
      <c r="E44" s="23"/>
      <c r="F44" s="24"/>
      <c r="G44" s="24" t="str">
        <f aca="false">IFERROR(IF(AND(D44&lt;&gt;"",E44&lt;&gt;""),IF(D44&gt;$C$12+TIME($D$12,($D$12-INT($D$12))*60,0),0,IF(E44&gt;$C$12+TIME($D$12,($D$12-INT($D$12))*60,0),MIN(TIME($D$12,($D$12-INT($D$12))*60,0),($C$12+TIME($D$12,($D$12-INT($D$12))*60,0)-D44)),MIN(IF((E44-$C$12)&lt;0,0,(E44-$C$12)),(E44-D44))))*24,"")-F44,"")</f>
        <v/>
      </c>
      <c r="H44" s="24" t="str">
        <f aca="false">IF(AND(D44&lt;&gt;"",E44&lt;&gt;""),((IF(D44&lt;$C$12,MIN($C$12-D44,E44-D44),0)+IF(E44&gt;$C$12+TIME($D$12,($D$12-INT($D$12))*60,0),MIN((E44-$C$12-TIME($D$12,($D$12-INT($D$12))*60,0)),(E44-D44)),0))*24),"")</f>
        <v/>
      </c>
      <c r="I44" s="24" t="inlineStr">
        <f aca="false">IFERROR(G44*IF(AND(ISNUMBER(SEARCH(TEXT(B44,"ddd"),$F$9)),Data!$F$2),$F$12,$E$12)+H44*$F$12,"")</f>
        <is>
          <t/>
        </is>
      </c>
    </row>
    <row r="45" customFormat="false" ht="12.75" hidden="false" customHeight="false" outlineLevel="0" collapsed="false">
      <c r="B45" s="21" t="n">
        <f aca="false">B44+1</f>
        <v>42796</v>
      </c>
      <c r="C45" s="22" t="n">
        <f aca="false">C44+1</f>
        <v>42796</v>
      </c>
      <c r="D45" s="23"/>
      <c r="E45" s="23"/>
      <c r="F45" s="24"/>
      <c r="G45" s="24" t="str">
        <f aca="false">IFERROR(IF(AND(D45&lt;&gt;"",E45&lt;&gt;""),IF(D45&gt;$C$12+TIME($D$12,($D$12-INT($D$12))*60,0),0,IF(E45&gt;$C$12+TIME($D$12,($D$12-INT($D$12))*60,0),MIN(TIME($D$12,($D$12-INT($D$12))*60,0),($C$12+TIME($D$12,($D$12-INT($D$12))*60,0)-D45)),MIN(IF((E45-$C$12)&lt;0,0,(E45-$C$12)),(E45-D45))))*24,"")-F45,"")</f>
        <v/>
      </c>
      <c r="H45" s="24" t="str">
        <f aca="false">IF(AND(D45&lt;&gt;"",E45&lt;&gt;""),((IF(D45&lt;$C$12,MIN($C$12-D45,E45-D45),0)+IF(E45&gt;$C$12+TIME($D$12,($D$12-INT($D$12))*60,0),MIN((E45-$C$12-TIME($D$12,($D$12-INT($D$12))*60,0)),(E45-D45)),0))*24),"")</f>
        <v/>
      </c>
      <c r="I45" s="24" t="inlineStr">
        <f aca="false">IFERROR(G45*IF(AND(ISNUMBER(SEARCH(TEXT(B45,"ddd"),$F$9)),Data!$F$2),$F$12,$E$12)+H45*$F$12,"")</f>
        <is>
          <t/>
        </is>
      </c>
    </row>
    <row r="46" customFormat="false" ht="12.75" hidden="false" customHeight="false" outlineLevel="0" collapsed="false">
      <c r="B46" s="21" t="n">
        <f aca="false">B45+1</f>
        <v>42797</v>
      </c>
      <c r="C46" s="22" t="n">
        <f aca="false">C45+1</f>
        <v>42797</v>
      </c>
      <c r="D46" s="23"/>
      <c r="E46" s="23"/>
      <c r="F46" s="24"/>
      <c r="G46" s="24" t="str">
        <f aca="false">IFERROR(IF(AND(D46&lt;&gt;"",E46&lt;&gt;""),IF(D46&gt;$C$12+TIME($D$12,($D$12-INT($D$12))*60,0),0,IF(E46&gt;$C$12+TIME($D$12,($D$12-INT($D$12))*60,0),MIN(TIME($D$12,($D$12-INT($D$12))*60,0),($C$12+TIME($D$12,($D$12-INT($D$12))*60,0)-D46)),MIN(IF((E46-$C$12)&lt;0,0,(E46-$C$12)),(E46-D46))))*24,"")-F46,"")</f>
        <v/>
      </c>
      <c r="H46" s="24" t="str">
        <f aca="false">IF(AND(D46&lt;&gt;"",E46&lt;&gt;""),((IF(D46&lt;$C$12,MIN($C$12-D46,E46-D46),0)+IF(E46&gt;$C$12+TIME($D$12,($D$12-INT($D$12))*60,0),MIN((E46-$C$12-TIME($D$12,($D$12-INT($D$12))*60,0)),(E46-D46)),0))*24),"")</f>
        <v/>
      </c>
      <c r="I46" s="24" t="inlineStr">
        <f aca="false">IFERROR(G46*IF(AND(ISNUMBER(SEARCH(TEXT(B46,"ddd"),$F$9)),Data!$F$2),$F$12,$E$12)+H46*$F$12,"")</f>
        <is>
          <t/>
        </is>
      </c>
    </row>
    <row r="47" customFormat="false" ht="13.5" hidden="false" customHeight="false" outlineLevel="0" collapsed="false">
      <c r="B47" s="25"/>
      <c r="C47" s="26"/>
      <c r="D47" s="25"/>
      <c r="E47" s="25"/>
      <c r="G47" s="25"/>
      <c r="H47" s="25"/>
      <c r="I47" s="25"/>
    </row>
    <row r="48" customFormat="false" ht="13.5" hidden="false" customHeight="false" outlineLevel="0" collapsed="false">
      <c r="C48" s="27"/>
      <c r="D48" s="28"/>
      <c r="E48" s="29" t="s">
        <v>32</v>
      </c>
      <c r="F48" s="30" t="n">
        <f aca="false">SUM(F16:F44)</f>
        <v>1</v>
      </c>
      <c r="G48" s="30" t="n">
        <f aca="false">SUM(G16:G44)</f>
        <v>8</v>
      </c>
      <c r="H48" s="31" t="n">
        <f aca="false">SUM(H16:H44)</f>
        <v>4</v>
      </c>
      <c r="I48" s="31" t="n">
        <f aca="false">SUM(I16:I44)</f>
        <v>440</v>
      </c>
    </row>
  </sheetData>
  <mergeCells count="9">
    <mergeCell ref="B1:H1"/>
    <mergeCell ref="B2:H2"/>
    <mergeCell ref="B3:C3"/>
    <mergeCell ref="D3:G3"/>
    <mergeCell ref="B4:C4"/>
    <mergeCell ref="D4:G4"/>
    <mergeCell ref="J4:J5"/>
    <mergeCell ref="B5:C5"/>
    <mergeCell ref="D5:G5"/>
  </mergeCells>
  <conditionalFormatting sqref="B16:E44">
    <cfRule type="expression" priority="2" aboveAverage="0" equalAverage="0" bottom="0" percent="0" rank="0" text="" dxfId="0">
      <formula>ISNUMBER(SEARCH(TEXT($B16,"ddd"),$F$9))</formula>
    </cfRule>
  </conditionalFormatting>
  <conditionalFormatting sqref="G16:I44">
    <cfRule type="expression" priority="3" aboveAverage="0" equalAverage="0" bottom="0" percent="0" rank="0" text="" dxfId="1">
      <formula>ISNUMBER(SEARCH(TEXT($B16,"ddd"),$F$9))</formula>
    </cfRule>
  </conditionalFormatting>
  <conditionalFormatting sqref="F16:F44">
    <cfRule type="expression" priority="4" aboveAverage="0" equalAverage="0" bottom="0" percent="0" rank="0" text="" dxfId="2">
      <formula>ISNUMBER(SEARCH(TEXT($B16,"ddd"),$F$9))</formula>
    </cfRule>
  </conditionalFormatting>
  <conditionalFormatting sqref="B45:E45">
    <cfRule type="expression" priority="5" aboveAverage="0" equalAverage="0" bottom="0" percent="0" rank="0" text="" dxfId="3">
      <formula>ISNUMBER(SEARCH(TEXT($B45,"ddd"),$F$9))</formula>
    </cfRule>
  </conditionalFormatting>
  <conditionalFormatting sqref="G45:I45">
    <cfRule type="expression" priority="6" aboveAverage="0" equalAverage="0" bottom="0" percent="0" rank="0" text="" dxfId="4">
      <formula>ISNUMBER(SEARCH(TEXT($B45,"ddd"),$F$9))</formula>
    </cfRule>
  </conditionalFormatting>
  <conditionalFormatting sqref="F45">
    <cfRule type="expression" priority="7" aboveAverage="0" equalAverage="0" bottom="0" percent="0" rank="0" text="" dxfId="5">
      <formula>ISNUMBER(SEARCH(TEXT($B45,"ddd"),$F$9))</formula>
    </cfRule>
  </conditionalFormatting>
  <conditionalFormatting sqref="B46:E46">
    <cfRule type="expression" priority="8" aboveAverage="0" equalAverage="0" bottom="0" percent="0" rank="0" text="" dxfId="6">
      <formula>ISNUMBER(SEARCH(TEXT($B46,"ddd"),$F$9))</formula>
    </cfRule>
  </conditionalFormatting>
  <conditionalFormatting sqref="G46:I46">
    <cfRule type="expression" priority="9" aboveAverage="0" equalAverage="0" bottom="0" percent="0" rank="0" text="" dxfId="7">
      <formula>ISNUMBER(SEARCH(TEXT($B46,"ddd"),$F$9))</formula>
    </cfRule>
  </conditionalFormatting>
  <conditionalFormatting sqref="F46">
    <cfRule type="expression" priority="10" aboveAverage="0" equalAverage="0" bottom="0" percent="0" rank="0" text="" dxfId="8">
      <formula>ISNUMBER(SEARCH(TEXT($B46,"ddd"),$F$9))</formula>
    </cfRule>
  </conditionalFormatting>
  <dataValidations count="4">
    <dataValidation allowBlank="true" operator="between" showDropDown="false" showErrorMessage="true" showInputMessage="true" sqref="D16:D46" type="custom">
      <formula1>AND($D1&lt;=1,ISNUMBER($D1))</formula1>
      <formula2>0</formula2>
    </dataValidation>
    <dataValidation allowBlank="true" operator="between" showDropDown="false" showErrorMessage="true" showInputMessage="true" sqref="E16:E18" type="custom">
      <formula1>AND($E1&lt;=1,ISNUMBER($E1),($E1&gt;=$D1))</formula1>
      <formula2>0</formula2>
    </dataValidation>
    <dataValidation allowBlank="true" operator="between" showDropDown="false" showErrorMessage="true" showInputMessage="true" sqref="E19:E46" type="custom">
      <formula1>AND($E1&lt;=1,ISNUMBER($E1),($E1&gt;$D1))</formula1>
      <formula2>0</formula2>
    </dataValidation>
    <dataValidation allowBlank="true" operator="between" showDropDown="false" showErrorMessage="true" showInputMessage="true" sqref="E9" type="list">
      <formula1>#NAME?</formula1>
      <formula2>0</formula2>
    </dataValidation>
  </dataValidations>
  <hyperlinks>
    <hyperlink ref="J2" r:id="rId1" display="How to use this template"/>
    <hyperlink ref="J4" r:id="rId2" display="Visit TrumpExcel.com for more Excel Templates"/>
  </hyperlink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2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36" width="9"/>
    <col collapsed="false" hidden="false" max="2" min="2" style="36" width="9.75"/>
    <col collapsed="false" hidden="false" max="3" min="3" style="36" width="9"/>
    <col collapsed="false" hidden="false" max="4" min="4" style="36" width="11.125"/>
    <col collapsed="false" hidden="false" max="5" min="5" style="0" width="3.49553571428571"/>
    <col collapsed="false" hidden="false" max="6" min="6" style="0" width="9.75"/>
    <col collapsed="false" hidden="false" max="1025" min="7" style="0" width="8.58928571428571"/>
  </cols>
  <sheetData>
    <row r="1" customFormat="false" ht="12.75" hidden="false" customHeight="false" outlineLevel="0" collapsed="false">
      <c r="A1" s="37" t="s">
        <v>33</v>
      </c>
      <c r="B1" s="37" t="s">
        <v>34</v>
      </c>
      <c r="C1" s="37" t="s">
        <v>35</v>
      </c>
      <c r="D1" s="37" t="s">
        <v>13</v>
      </c>
      <c r="F1" s="37" t="s">
        <v>36</v>
      </c>
    </row>
    <row r="2" customFormat="false" ht="12.75" hidden="false" customHeight="false" outlineLevel="0" collapsed="false">
      <c r="A2" s="38" t="n">
        <v>2015</v>
      </c>
      <c r="B2" s="38" t="s">
        <v>37</v>
      </c>
      <c r="C2" s="38" t="n">
        <v>1</v>
      </c>
      <c r="D2" s="39" t="s">
        <v>38</v>
      </c>
      <c r="F2" s="40" t="n">
        <f aca="false">TRUE()</f>
        <v>1</v>
      </c>
    </row>
    <row r="3" customFormat="false" ht="12.75" hidden="false" customHeight="false" outlineLevel="0" collapsed="false">
      <c r="A3" s="38" t="n">
        <v>2016</v>
      </c>
      <c r="B3" s="38" t="s">
        <v>14</v>
      </c>
      <c r="C3" s="38" t="n">
        <v>2</v>
      </c>
      <c r="D3" s="39" t="s">
        <v>15</v>
      </c>
    </row>
    <row r="4" customFormat="false" ht="12.75" hidden="false" customHeight="false" outlineLevel="0" collapsed="false">
      <c r="A4" s="38" t="n">
        <v>2017</v>
      </c>
      <c r="B4" s="38" t="s">
        <v>39</v>
      </c>
      <c r="C4" s="38" t="n">
        <v>3</v>
      </c>
      <c r="D4" s="39" t="s">
        <v>40</v>
      </c>
    </row>
    <row r="5" customFormat="false" ht="12.75" hidden="false" customHeight="false" outlineLevel="0" collapsed="false">
      <c r="A5" s="38" t="n">
        <v>2018</v>
      </c>
      <c r="B5" s="38" t="s">
        <v>41</v>
      </c>
      <c r="C5" s="38" t="n">
        <v>4</v>
      </c>
      <c r="D5" s="39" t="s">
        <v>42</v>
      </c>
    </row>
    <row r="6" customFormat="false" ht="12.75" hidden="false" customHeight="false" outlineLevel="0" collapsed="false">
      <c r="A6" s="38" t="n">
        <v>2019</v>
      </c>
      <c r="B6" s="38" t="s">
        <v>43</v>
      </c>
      <c r="C6" s="38" t="n">
        <v>5</v>
      </c>
      <c r="D6" s="39" t="s">
        <v>44</v>
      </c>
    </row>
    <row r="7" customFormat="false" ht="12.75" hidden="false" customHeight="false" outlineLevel="0" collapsed="false">
      <c r="A7" s="38" t="n">
        <v>2020</v>
      </c>
      <c r="B7" s="38" t="s">
        <v>45</v>
      </c>
      <c r="C7" s="38" t="n">
        <v>6</v>
      </c>
      <c r="D7" s="39" t="s">
        <v>46</v>
      </c>
    </row>
    <row r="8" customFormat="false" ht="12.75" hidden="false" customHeight="false" outlineLevel="0" collapsed="false">
      <c r="A8" s="38" t="n">
        <v>2021</v>
      </c>
      <c r="B8" s="38" t="s">
        <v>29</v>
      </c>
      <c r="C8" s="38" t="n">
        <v>7</v>
      </c>
      <c r="D8" s="39" t="s">
        <v>47</v>
      </c>
    </row>
    <row r="9" customFormat="false" ht="12.75" hidden="false" customHeight="false" outlineLevel="0" collapsed="false">
      <c r="A9" s="38" t="n">
        <v>2022</v>
      </c>
      <c r="B9" s="38" t="s">
        <v>48</v>
      </c>
      <c r="C9" s="38" t="n">
        <v>8</v>
      </c>
      <c r="D9" s="39" t="s">
        <v>49</v>
      </c>
    </row>
    <row r="10" customFormat="false" ht="12.75" hidden="false" customHeight="false" outlineLevel="0" collapsed="false">
      <c r="A10" s="38" t="n">
        <v>2023</v>
      </c>
      <c r="B10" s="38" t="s">
        <v>50</v>
      </c>
      <c r="C10" s="38" t="n">
        <v>9</v>
      </c>
      <c r="D10" s="39" t="s">
        <v>51</v>
      </c>
    </row>
    <row r="11" customFormat="false" ht="12.75" hidden="false" customHeight="false" outlineLevel="0" collapsed="false">
      <c r="A11" s="38" t="n">
        <v>2024</v>
      </c>
      <c r="B11" s="38" t="s">
        <v>52</v>
      </c>
      <c r="C11" s="38" t="n">
        <v>10</v>
      </c>
      <c r="D11" s="39" t="s">
        <v>53</v>
      </c>
    </row>
    <row r="12" customFormat="false" ht="12.75" hidden="false" customHeight="false" outlineLevel="0" collapsed="false">
      <c r="A12" s="38" t="n">
        <v>2025</v>
      </c>
      <c r="B12" s="38" t="s">
        <v>54</v>
      </c>
      <c r="C12" s="38" t="n">
        <v>11</v>
      </c>
      <c r="D12" s="39" t="s">
        <v>55</v>
      </c>
    </row>
    <row r="13" customFormat="false" ht="12.75" hidden="false" customHeight="false" outlineLevel="0" collapsed="false">
      <c r="B13" s="38" t="s">
        <v>56</v>
      </c>
      <c r="C13" s="38" t="n">
        <v>12</v>
      </c>
      <c r="D13" s="39" t="s">
        <v>57</v>
      </c>
    </row>
    <row r="14" customFormat="false" ht="12.75" hidden="false" customHeight="false" outlineLevel="0" collapsed="false">
      <c r="C14" s="38" t="n">
        <v>13</v>
      </c>
      <c r="D14" s="39" t="s">
        <v>58</v>
      </c>
    </row>
    <row r="15" customFormat="false" ht="12.75" hidden="false" customHeight="false" outlineLevel="0" collapsed="false">
      <c r="C15" s="38" t="n">
        <v>14</v>
      </c>
      <c r="D15" s="39" t="s">
        <v>59</v>
      </c>
    </row>
    <row r="16" customFormat="false" ht="12.75" hidden="false" customHeight="false" outlineLevel="0" collapsed="false">
      <c r="C16" s="38" t="n">
        <v>15</v>
      </c>
      <c r="D16" s="39" t="s">
        <v>60</v>
      </c>
    </row>
    <row r="17" customFormat="false" ht="12.75" hidden="false" customHeight="false" outlineLevel="0" collapsed="false">
      <c r="C17" s="38" t="n">
        <v>16</v>
      </c>
      <c r="D17" s="39"/>
    </row>
    <row r="18" customFormat="false" ht="12.75" hidden="false" customHeight="false" outlineLevel="0" collapsed="false">
      <c r="C18" s="38" t="n">
        <v>17</v>
      </c>
      <c r="D18" s="39"/>
    </row>
    <row r="19" customFormat="false" ht="12.75" hidden="false" customHeight="false" outlineLevel="0" collapsed="false">
      <c r="C19" s="38" t="n">
        <v>18</v>
      </c>
      <c r="D19" s="39"/>
    </row>
    <row r="20" customFormat="false" ht="12.75" hidden="false" customHeight="false" outlineLevel="0" collapsed="false">
      <c r="C20" s="38" t="n">
        <v>19</v>
      </c>
    </row>
    <row r="21" customFormat="false" ht="12.75" hidden="false" customHeight="false" outlineLevel="0" collapsed="false">
      <c r="C21" s="38" t="n">
        <v>20</v>
      </c>
    </row>
    <row r="22" customFormat="false" ht="12.75" hidden="false" customHeight="false" outlineLevel="0" collapsed="false">
      <c r="C22" s="38" t="n">
        <v>21</v>
      </c>
    </row>
    <row r="23" customFormat="false" ht="12.75" hidden="false" customHeight="false" outlineLevel="0" collapsed="false">
      <c r="C23" s="38" t="n">
        <v>22</v>
      </c>
    </row>
    <row r="24" customFormat="false" ht="12.75" hidden="false" customHeight="false" outlineLevel="0" collapsed="false">
      <c r="C24" s="38" t="n">
        <v>23</v>
      </c>
    </row>
    <row r="25" customFormat="false" ht="12.75" hidden="false" customHeight="false" outlineLevel="0" collapsed="false">
      <c r="C25" s="38" t="n">
        <v>24</v>
      </c>
    </row>
    <row r="26" customFormat="false" ht="12.75" hidden="false" customHeight="false" outlineLevel="0" collapsed="false">
      <c r="C26" s="38" t="n">
        <v>25</v>
      </c>
    </row>
    <row r="27" customFormat="false" ht="12.75" hidden="false" customHeight="false" outlineLevel="0" collapsed="false">
      <c r="C27" s="38" t="n">
        <v>26</v>
      </c>
    </row>
    <row r="28" customFormat="false" ht="12.75" hidden="false" customHeight="false" outlineLevel="0" collapsed="false">
      <c r="C28" s="38" t="n">
        <v>27</v>
      </c>
    </row>
    <row r="29" customFormat="false" ht="12.75" hidden="false" customHeight="false" outlineLevel="0" collapsed="false">
      <c r="C29" s="38" t="n">
        <v>28</v>
      </c>
    </row>
    <row r="30" customFormat="false" ht="12.75" hidden="false" customHeight="false" outlineLevel="0" collapsed="false">
      <c r="C30" s="38" t="n">
        <v>29</v>
      </c>
    </row>
    <row r="31" customFormat="false" ht="12.75" hidden="false" customHeight="false" outlineLevel="0" collapsed="false">
      <c r="C31" s="38" t="n">
        <v>30</v>
      </c>
    </row>
    <row r="32" customFormat="false" ht="12.75" hidden="false" customHeight="false" outlineLevel="0" collapsed="false">
      <c r="C32" s="38" t="n">
        <v>31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2015-07-13T20:50:55Z</dcterms:created>
  <dc:creator>sumit bansal</dc:creator>
  <dc:language>en-US</dc:language>
  <cp:lastModifiedBy>Sumit Bansal</cp:lastModifiedBy>
  <cp:lastPrinted>2015-12-12T08:41:49Z</cp:lastPrinted>
  <dcterms:modified xsi:type="dcterms:W3CDTF">2017-02-17T04:53:42Z</dcterms:modified>
  <cp:revision>0</cp:revision>
</cp:coreProperties>
</file>